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Orçamento Sintético" sheetId="1" r:id="rId1"/>
  </sheets>
  <calcPr calcId="191029"/>
</workbook>
</file>

<file path=xl/calcChain.xml><?xml version="1.0" encoding="utf-8"?>
<calcChain xmlns="http://schemas.openxmlformats.org/spreadsheetml/2006/main">
  <c r="N165" i="1" l="1"/>
  <c r="N164" i="1"/>
  <c r="N166" i="1" s="1"/>
  <c r="O160" i="1"/>
  <c r="O161" i="1"/>
  <c r="O155" i="1"/>
  <c r="O156" i="1"/>
  <c r="O157" i="1"/>
  <c r="O158" i="1"/>
  <c r="O159" i="1"/>
  <c r="O154" i="1"/>
  <c r="O149" i="1"/>
  <c r="O150" i="1"/>
  <c r="O151" i="1"/>
  <c r="O152" i="1"/>
  <c r="O148" i="1"/>
  <c r="O143" i="1"/>
  <c r="O144" i="1"/>
  <c r="O145" i="1"/>
  <c r="O146" i="1"/>
  <c r="O142" i="1"/>
  <c r="O141" i="1" s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19" i="1"/>
  <c r="O104" i="1"/>
  <c r="O105" i="1"/>
  <c r="O106" i="1"/>
  <c r="O107" i="1"/>
  <c r="O108" i="1"/>
  <c r="O109" i="1"/>
  <c r="O110" i="1"/>
  <c r="O102" i="1" s="1"/>
  <c r="O111" i="1"/>
  <c r="O112" i="1"/>
  <c r="O113" i="1"/>
  <c r="O114" i="1"/>
  <c r="O115" i="1"/>
  <c r="O116" i="1"/>
  <c r="O117" i="1"/>
  <c r="O103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82" i="1"/>
  <c r="O79" i="1"/>
  <c r="O77" i="1" s="1"/>
  <c r="O80" i="1"/>
  <c r="O78" i="1"/>
  <c r="O72" i="1"/>
  <c r="O73" i="1"/>
  <c r="O74" i="1"/>
  <c r="O75" i="1"/>
  <c r="O76" i="1"/>
  <c r="O71" i="1"/>
  <c r="O67" i="1"/>
  <c r="O68" i="1"/>
  <c r="O69" i="1"/>
  <c r="O66" i="1"/>
  <c r="O61" i="1"/>
  <c r="O62" i="1"/>
  <c r="O63" i="1"/>
  <c r="O64" i="1"/>
  <c r="O60" i="1"/>
  <c r="O58" i="1"/>
  <c r="O57" i="1"/>
  <c r="O45" i="1"/>
  <c r="O46" i="1"/>
  <c r="O47" i="1"/>
  <c r="O48" i="1"/>
  <c r="O49" i="1"/>
  <c r="O50" i="1"/>
  <c r="O51" i="1"/>
  <c r="O52" i="1"/>
  <c r="O53" i="1"/>
  <c r="O54" i="1"/>
  <c r="O55" i="1"/>
  <c r="O44" i="1"/>
  <c r="O39" i="1"/>
  <c r="O40" i="1"/>
  <c r="O41" i="1"/>
  <c r="O42" i="1"/>
  <c r="O38" i="1"/>
  <c r="O34" i="1"/>
  <c r="O35" i="1"/>
  <c r="O36" i="1"/>
  <c r="O33" i="1"/>
  <c r="O25" i="1"/>
  <c r="O26" i="1"/>
  <c r="O27" i="1"/>
  <c r="O28" i="1"/>
  <c r="O29" i="1"/>
  <c r="O30" i="1"/>
  <c r="O31" i="1"/>
  <c r="O24" i="1"/>
  <c r="O16" i="1"/>
  <c r="O17" i="1"/>
  <c r="O14" i="1" s="1"/>
  <c r="O18" i="1"/>
  <c r="O19" i="1"/>
  <c r="O20" i="1"/>
  <c r="O21" i="1"/>
  <c r="O22" i="1"/>
  <c r="O15" i="1"/>
  <c r="O11" i="1"/>
  <c r="O12" i="1"/>
  <c r="O13" i="1"/>
  <c r="O10" i="1"/>
  <c r="O8" i="1"/>
  <c r="O7" i="1"/>
  <c r="O162" i="1"/>
  <c r="K8" i="1"/>
  <c r="K10" i="1"/>
  <c r="K11" i="1"/>
  <c r="K12" i="1"/>
  <c r="K13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3" i="1"/>
  <c r="K34" i="1"/>
  <c r="K35" i="1"/>
  <c r="K36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60" i="1"/>
  <c r="K61" i="1"/>
  <c r="K62" i="1"/>
  <c r="K63" i="1"/>
  <c r="K64" i="1"/>
  <c r="K66" i="1"/>
  <c r="K67" i="1"/>
  <c r="K68" i="1"/>
  <c r="K69" i="1"/>
  <c r="K71" i="1"/>
  <c r="K72" i="1"/>
  <c r="K73" i="1"/>
  <c r="K74" i="1"/>
  <c r="K75" i="1"/>
  <c r="K76" i="1"/>
  <c r="K78" i="1"/>
  <c r="K79" i="1"/>
  <c r="K80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2" i="1"/>
  <c r="K143" i="1"/>
  <c r="K144" i="1"/>
  <c r="K145" i="1"/>
  <c r="K146" i="1"/>
  <c r="K148" i="1"/>
  <c r="K149" i="1"/>
  <c r="K150" i="1"/>
  <c r="K151" i="1"/>
  <c r="K152" i="1"/>
  <c r="K154" i="1"/>
  <c r="K155" i="1"/>
  <c r="K156" i="1"/>
  <c r="K157" i="1"/>
  <c r="K158" i="1"/>
  <c r="K159" i="1"/>
  <c r="K161" i="1"/>
  <c r="K7" i="1"/>
  <c r="O56" i="1" l="1"/>
  <c r="O147" i="1"/>
  <c r="O23" i="1"/>
  <c r="O81" i="1"/>
  <c r="O118" i="1"/>
  <c r="O32" i="1"/>
  <c r="O9" i="1"/>
  <c r="O65" i="1"/>
  <c r="O37" i="1"/>
  <c r="O70" i="1"/>
  <c r="O153" i="1"/>
  <c r="O59" i="1"/>
  <c r="O43" i="1"/>
  <c r="O6" i="1"/>
</calcChain>
</file>

<file path=xl/sharedStrings.xml><?xml version="1.0" encoding="utf-8"?>
<sst xmlns="http://schemas.openxmlformats.org/spreadsheetml/2006/main" count="1032" uniqueCount="483">
  <si>
    <t>Encargos Sociais</t>
  </si>
  <si>
    <t xml:space="preserve">SINAPI - 11/2022 - Santa Catarina
SBC - 11/2022 - Santa Catarina
SICRO3 - 07/2022 - Santa Catarina
ORSE - 09/2022 - Sergipe
</t>
  </si>
  <si>
    <t>22,85%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</si>
  <si>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</si>
  <si>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</si>
  <si>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</si>
  <si>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</si>
  <si>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</si>
  <si>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</si>
  <si>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</si>
  <si>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</si>
  <si>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</si>
  <si>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M. O.</t>
  </si>
  <si>
    <t>EQ.</t>
  </si>
  <si>
    <t>MAT.</t>
  </si>
  <si>
    <t xml:space="preserve"> 1 </t>
  </si>
  <si>
    <t>DEMOLIÇÃO</t>
  </si>
  <si>
    <t xml:space="preserve"> 1.1 </t>
  </si>
  <si>
    <t xml:space="preserve"> 97622 </t>
  </si>
  <si>
    <t>SINAPI</t>
  </si>
  <si>
    <t>DEMOLIÇÃO DE ALVENARIA DE BLOCO FURADO, DE FORMA MANUAL, SEM REAPROVEITAMENTO. AF_12/2017</t>
  </si>
  <si>
    <t>m³</t>
  </si>
  <si>
    <t xml:space="preserve"> 1.2 </t>
  </si>
  <si>
    <t xml:space="preserve"> 022320 </t>
  </si>
  <si>
    <t>SBC</t>
  </si>
  <si>
    <t>RETIRADA TELHADO TELHAS TRANSLUCIDAS</t>
  </si>
  <si>
    <t>m²</t>
  </si>
  <si>
    <t xml:space="preserve"> 2 </t>
  </si>
  <si>
    <t>CANTEIRO DE OBRAS/SERVIÇOS PRELIMINARES</t>
  </si>
  <si>
    <t xml:space="preserve"> 2.1 </t>
  </si>
  <si>
    <t xml:space="preserve"> 74209/001 </t>
  </si>
  <si>
    <t>PLACA DE OBRA EM CHAPA DE ACO GALVANIZADO</t>
  </si>
  <si>
    <t xml:space="preserve"> 2.2 </t>
  </si>
  <si>
    <t xml:space="preserve"> 93584 </t>
  </si>
  <si>
    <t>EXECUÇÃO DE DEPÓSITO EM CANTEIRO DE OBRA EM CHAPA DE MADEIRA COMPENSADA, NÃO INCLUSO MOBILIÁRIO. AF_04/2016</t>
  </si>
  <si>
    <t xml:space="preserve"> 2.3 </t>
  </si>
  <si>
    <t xml:space="preserve"> 98458 </t>
  </si>
  <si>
    <t>TAPUME COM COMPENSADO DE MADEIRA. AF_05/2018</t>
  </si>
  <si>
    <t xml:space="preserve"> 2.4 </t>
  </si>
  <si>
    <t xml:space="preserve"> 99059 </t>
  </si>
  <si>
    <t>LOCACAO CONVENCIONAL DE OBRA, UTILIZANDO GABARITO DE TÁBUAS CORRIDAS PONTALETADAS A CADA 2,00M -  2 UTILIZAÇÕES. AF_10/2018</t>
  </si>
  <si>
    <t>M</t>
  </si>
  <si>
    <t xml:space="preserve"> 3 </t>
  </si>
  <si>
    <t>INFRAESTRUTURA</t>
  </si>
  <si>
    <t xml:space="preserve"> 3.1 </t>
  </si>
  <si>
    <t xml:space="preserve"> 96523 </t>
  </si>
  <si>
    <t>ESCAVAÇÃO MANUAL PARA BLOCO DE COROAMENTO OU SAPATA (INCLUINDO ESCAVAÇÃO PARA COLOCAÇÃO DE FÔRMAS). AF_06/2017</t>
  </si>
  <si>
    <t xml:space="preserve"> 3.2 </t>
  </si>
  <si>
    <t xml:space="preserve"> 96617 </t>
  </si>
  <si>
    <t>LASTRO DE CONCRETO MAGRO, APLICADO EM BLOCOS DE COROAMENTO OU SAPATAS, ESPESSURA DE 3 CM. AF_08/2017</t>
  </si>
  <si>
    <t xml:space="preserve"> 3.3 </t>
  </si>
  <si>
    <t xml:space="preserve"> 96546 </t>
  </si>
  <si>
    <t>ARMAÇÃO DE BLOCO, VIGA BALDRAME OU SAPATA UTILIZANDO AÇO CA-50 DE 10 MM - MONTAGEM. AF_06/2017</t>
  </si>
  <si>
    <t>KG</t>
  </si>
  <si>
    <t xml:space="preserve"> 3.4 </t>
  </si>
  <si>
    <t xml:space="preserve"> COMP-40 </t>
  </si>
  <si>
    <t>Próprio</t>
  </si>
  <si>
    <t>CONCRETAGEM DE SAPATAS, FCK 25 MPA, COM USO DE JERICA - LANÇAMENTO, ADENSAMENTO E ACABAMENTO.</t>
  </si>
  <si>
    <t xml:space="preserve"> 3.5 </t>
  </si>
  <si>
    <t xml:space="preserve"> 96543 </t>
  </si>
  <si>
    <t>ARMAÇÃO DE BLOCO, VIGA BALDRAME E SAPATA UTILIZANDO AÇO CA-60 DE 5 MM - MONTAGEM. AF_06/2017</t>
  </si>
  <si>
    <t xml:space="preserve"> 3.6 </t>
  </si>
  <si>
    <t xml:space="preserve"> 96545 </t>
  </si>
  <si>
    <t>ARMAÇÃO DE BLOCO, VIGA BALDRAME OU SAPATA UTILIZANDO AÇO CA-50 DE 8 MM - MONTAGEM. AF_06/2017</t>
  </si>
  <si>
    <t xml:space="preserve"> 3.7 </t>
  </si>
  <si>
    <t xml:space="preserve"> 96536 </t>
  </si>
  <si>
    <t>FABRICAÇÃO, MONTAGEM E DESMONTAGEM DE FÔRMA PARA VIGA BALDRAME, EM MADEIRA SERRADA, E=25 MM, 4 UTILIZAÇÕES. AF_06/2017</t>
  </si>
  <si>
    <t xml:space="preserve"> 3.8 </t>
  </si>
  <si>
    <t xml:space="preserve"> COMP-41 </t>
  </si>
  <si>
    <t>CONCRETAGEM DE BLOCOS DE COROAMENTO E/OU VIGAS BALDRAME, FCK 25 MPA, COM USO DE JERICA - LANÇAMENTO, ADENSAMENTO E ACABAMENTO.</t>
  </si>
  <si>
    <t xml:space="preserve"> 4 </t>
  </si>
  <si>
    <t>SUPERESTRUTURA</t>
  </si>
  <si>
    <t xml:space="preserve"> 4.1 </t>
  </si>
  <si>
    <t xml:space="preserve"> 87298 </t>
  </si>
  <si>
    <t>CONTRAPISO COM MALHA POP 15X15 esp. 10cm, PREPARO MECÂNICO COM BETONEIRA 400 L. AF_08/2019</t>
  </si>
  <si>
    <t xml:space="preserve"> 4.2 </t>
  </si>
  <si>
    <t xml:space="preserve"> 104108 </t>
  </si>
  <si>
    <t>ARMAÇÃO DE PILAR  DE ESTRUTURA DE CONCRETO ARMADO EMBUTIDA EM ALVENARIA DE VEDAÇÃO UTILIZANDO AÇO CA-50 DE 10,0 MM - MONTAGEM. AF_06/2022</t>
  </si>
  <si>
    <t xml:space="preserve"> 4.3 </t>
  </si>
  <si>
    <t xml:space="preserve"> 104111 </t>
  </si>
  <si>
    <t>ARMAÇÃO DE PILAR  DE ESTRUTURA DE CONCRETO ARMADO EMBUTIDA EM ALVENARIA DE VEDAÇÃO UTILIZANDO AÇO CA-60 DE 5,0 MM - MONTAGEM. AF_06/2022</t>
  </si>
  <si>
    <t xml:space="preserve"> 4.4 </t>
  </si>
  <si>
    <t xml:space="preserve"> 92762 </t>
  </si>
  <si>
    <t>ARMAÇÃO DE PILAR  DE ESTRUTURA CONVENCIONAL DE CONCRETO ARMADO UTILIZANDO AÇO CA-50 DE 10,0 MM - MONTAGEM. AF_06/2022</t>
  </si>
  <si>
    <t xml:space="preserve"> 4.5 </t>
  </si>
  <si>
    <t>FABRICAÇÃO, MONTAGEM E DESMONTAGEM DE FÔRMA PARA VIGA  SUPERIOR E PILARES, EM MADEIRA SERRADA, E=25 MM, 4 UTILIZAÇÕES. AF_06/2017</t>
  </si>
  <si>
    <t xml:space="preserve"> 4.6 </t>
  </si>
  <si>
    <t xml:space="preserve"> 205 </t>
  </si>
  <si>
    <t>ORSE</t>
  </si>
  <si>
    <t>MADEIRA ROLIÇA TRATADA PARA VIGAS E PILARES DO BAR</t>
  </si>
  <si>
    <t>m</t>
  </si>
  <si>
    <t xml:space="preserve"> 4.7 </t>
  </si>
  <si>
    <t xml:space="preserve"> 103669 </t>
  </si>
  <si>
    <t>CONCRETAGEM DE PILARES, FCK = 25 MPA,  COM USO DE BALDES - LANÇAMENTO, ADENSAMENTO E ACABAMENTO. AF_02/2022</t>
  </si>
  <si>
    <t xml:space="preserve"> 4.8 </t>
  </si>
  <si>
    <t xml:space="preserve"> 103682 </t>
  </si>
  <si>
    <t>CONCRETAGEM DE VIGAS, FCK=25 MPA, COM BALDES EM EDIFICAÇÃO TÉRREA - LANÇAMENTO, ADENSAMENTO E ACABAMENTO. AF_02/2022</t>
  </si>
  <si>
    <t xml:space="preserve"> 5 </t>
  </si>
  <si>
    <t>PAREDES</t>
  </si>
  <si>
    <t xml:space="preserve"> 5.1 </t>
  </si>
  <si>
    <t xml:space="preserve"> 103330 </t>
  </si>
  <si>
    <t>ALVENARIA DE VEDAÇÃO DE BLOCOS CERÂMICOS FURADOS NA HORIZONTAL DE 11,5X19X19 CM (ESPESSURA 11,5 CM) E ARGAMASSA DE ASSENTAMENTO COM PREPARO EM BETONEIRA. AF_12/2021</t>
  </si>
  <si>
    <t xml:space="preserve"> 5.2 </t>
  </si>
  <si>
    <t xml:space="preserve"> 93182 </t>
  </si>
  <si>
    <t>VERGA PRÉ-MOLDADA PARA JANELAS COM ATÉ 1,5 M DE VÃO. AF_03/2016</t>
  </si>
  <si>
    <t xml:space="preserve"> 5.3 </t>
  </si>
  <si>
    <t xml:space="preserve"> 93196 </t>
  </si>
  <si>
    <t>CONTRAVERGA MOLDADA IN LOCO EM CONCRETO PARA VÃOS DE ATÉ 1,5 M DE COMPRIMENTO. AF_03/2016</t>
  </si>
  <si>
    <t xml:space="preserve"> 5.4 </t>
  </si>
  <si>
    <t xml:space="preserve"> 93184 </t>
  </si>
  <si>
    <t>VERGA PRÉ-MOLDADA PARA PORTAS COM ATÉ 1,5 M DE VÃO. AF_03/2016</t>
  </si>
  <si>
    <t xml:space="preserve"> 6 </t>
  </si>
  <si>
    <t>ESQUADRIAS</t>
  </si>
  <si>
    <t xml:space="preserve"> 6.1 </t>
  </si>
  <si>
    <t xml:space="preserve"> 100679 </t>
  </si>
  <si>
    <t>KIT DE PORTA DE MADEIRA PARA PINTURA, PADRÃO POPULAR, 60X210CM, ESPESSURA DE 3,5CM, ITENS INCLUSOS: DOBRADIÇAS, MONTAGEM E INSTALAÇÃO DE BATENTE, FECHADURA COM EXECUÇÃO DO FURO - FORNECIMENTO E INSTALAÇÃO. AF_12/2019</t>
  </si>
  <si>
    <t>UN</t>
  </si>
  <si>
    <t xml:space="preserve"> 6.2 </t>
  </si>
  <si>
    <t xml:space="preserve"> 100694 </t>
  </si>
  <si>
    <t>KIT DE PORTA DE MADEIRA TIPO MEXICANA, MACIÇA (PESADA OU SUPERPESADA), PADRÃO POPULAR, 80X210CM e 90x210CM, ESPESSURA DE 3,5CM, ITENS INCLUSOS: DOBRADIÇAS, MONTAGEM E INSTALAÇÃO DE BATENTE, FECHADURA COM EXECUÇÃO DO FURO - FORNECIMENTO E INSTALAÇÃO. AF_12/2019</t>
  </si>
  <si>
    <t xml:space="preserve"> 6.3 </t>
  </si>
  <si>
    <t xml:space="preserve"> 100668 </t>
  </si>
  <si>
    <t>JANELA DE MADEIRA (CEDRINHO/ANGELIM OU EQUIV.) TIPO MAXIM-AR, PARA VIDRO, COM BATENTE, ALIZAR E FERRAGENS. EXCLUSIVE VIDRO, ACABAMENTO E CONTRAMARCO. FORNECIMENTO E INSTALAÇÃO. AF_12/2019</t>
  </si>
  <si>
    <t xml:space="preserve"> 6.4 </t>
  </si>
  <si>
    <t xml:space="preserve"> 91338 </t>
  </si>
  <si>
    <t>PORTA DE ALUMÍNIO DE ABRIR COM LAMBRI, COM GUARNIÇÃO, FIXAÇÃO COM PARAFUSOS - FORNECIMENTO E INSTALAÇÃO. AF_12/2019</t>
  </si>
  <si>
    <t xml:space="preserve"> 6.5 </t>
  </si>
  <si>
    <t xml:space="preserve"> 100702 </t>
  </si>
  <si>
    <t>PORTA DE CORRER DE ALUMÍNIO, COM DUAS FOLHAS PARA VIDRO, INCLUSO VIDRO LISO INCOLOR, FECHADURA E PUXADOR, SEM ALIZAR. AF_12/2019</t>
  </si>
  <si>
    <t xml:space="preserve"> 7 </t>
  </si>
  <si>
    <t>COBERTURA</t>
  </si>
  <si>
    <t xml:space="preserve"> 7.1 </t>
  </si>
  <si>
    <t xml:space="preserve"> 92540 </t>
  </si>
  <si>
    <t>TRAMA DE MADEIRA COMPOSTA POR RIPAS, CAIBROS E TERÇAS PARA TELHADOS DE MAIS QUE 2 ÁGUAS PARA TELHA DE ENCAIXE DE CERÂMICA OU DE CONCRETO, INCLUSO TRANSPORTE VERTICAL. AF_07/2019</t>
  </si>
  <si>
    <t xml:space="preserve"> 7.2 </t>
  </si>
  <si>
    <t xml:space="preserve"> 94198 </t>
  </si>
  <si>
    <t>TELHAMENTO COM TELHA CERÂMICA DE ENCAIXE, TIPO PORTUGUESA, COM MAIS DE 2 ÁGUAS, INCLUSO TRANSPORTE VERTICAL. AF_07/2019</t>
  </si>
  <si>
    <t xml:space="preserve"> 7.3 </t>
  </si>
  <si>
    <t xml:space="preserve"> 94227 </t>
  </si>
  <si>
    <t>CALHA EM CHAPA DE AÇO GALVANIZADO NÚMERO 24, DESENVOLVIMENTO DE 33 CM, INCLUSO TRANSPORTE VERTICAL. AF_07/2019</t>
  </si>
  <si>
    <t xml:space="preserve"> 7.4 </t>
  </si>
  <si>
    <t xml:space="preserve"> 101979 </t>
  </si>
  <si>
    <t>CHAPIM (RUFO CAPA) EM AÇO GALVANIZADO, CORTE 33. AF_11/2020</t>
  </si>
  <si>
    <t xml:space="preserve"> 7.5 </t>
  </si>
  <si>
    <t xml:space="preserve"> 100360 </t>
  </si>
  <si>
    <t>FABRICAÇÃO E INSTALAÇÃO DE MEIA TESOURA DE MADEIRA NÃO APARELHADA, COM VÃO DE 6 M, PARA TELHA CERÂMICA OU DE CONCRETO, INCLUSO IÇAMENTO. AF_07/2019</t>
  </si>
  <si>
    <t xml:space="preserve"> 7.6 </t>
  </si>
  <si>
    <t xml:space="preserve"> 84091 </t>
  </si>
  <si>
    <t>BARROTEAMENTO PARA FORRO, COM PECAS DE MADEIRA 2,5X10CM, ESPACADAS DE 50CM</t>
  </si>
  <si>
    <t xml:space="preserve"> 7.7 </t>
  </si>
  <si>
    <t xml:space="preserve"> 74250/002 </t>
  </si>
  <si>
    <t>FORRO DE MADEIRA, TABUAS 10X1CM COM FRISO MACHO/FEMEA, INCLUSIVE MEIA-CANA E ENTARUGAMENTO</t>
  </si>
  <si>
    <t xml:space="preserve"> 7.8 </t>
  </si>
  <si>
    <t xml:space="preserve"> 94207 </t>
  </si>
  <si>
    <t>TELHAMENTO COM TELHA ONDULADA DE FIBROCIMENTO E = 6 MM, COM RECOBRIMENTO LATERAL DE 1/4 DE ONDA PARA TELHADO COM INCLINAÇÃO MAIOR QUE 10°, COM ATÉ 2 ÁGUAS, INCLUSO IÇAMENTO. AF_07/2019</t>
  </si>
  <si>
    <t xml:space="preserve"> 7.9 </t>
  </si>
  <si>
    <t xml:space="preserve"> 94223 </t>
  </si>
  <si>
    <t>CUMEEIRA PARA TELHA DE FIBROCIMENTO ONDULADA E = 6 MM, INCLUSO ACESSÓRIOS DE FIXAÇÃO E IÇAMENTO. AF_07/2019</t>
  </si>
  <si>
    <t xml:space="preserve"> 7.10 </t>
  </si>
  <si>
    <t xml:space="preserve"> 94219 </t>
  </si>
  <si>
    <t>CUMEEIRA E ESPIGÃO PARA TELHA CERÂMICA EMBOÇADA COM ARGAMASSA TRAÇO 1:2:9 (CIMENTO, CAL E AREIA), PARA TELHADOS COM MAIS DE 2 ÁGUAS, INCLUSO TRANSPORTE VERTICAL. AF_07/2019</t>
  </si>
  <si>
    <t xml:space="preserve"> 7.11 </t>
  </si>
  <si>
    <t xml:space="preserve"> COTAÇÃO 2I2K </t>
  </si>
  <si>
    <t>CHAMINÉ ALUMINIO NA COR PRETA</t>
  </si>
  <si>
    <t xml:space="preserve"> 7.12 </t>
  </si>
  <si>
    <t xml:space="preserve"> 9536 </t>
  </si>
  <si>
    <t>FORRO DE MADEIRA PARA BEIRAL, TABUAS DE 10X1CM COM FRISO MACHO/FEMEA, INCLUSA MEIA-CANA E TESTEIRA COM ALTURA DE 15CM</t>
  </si>
  <si>
    <t xml:space="preserve"> 8 </t>
  </si>
  <si>
    <t>IMPERMEABILIZAÇÃO</t>
  </si>
  <si>
    <t xml:space="preserve"> 8.1 </t>
  </si>
  <si>
    <t xml:space="preserve"> 98547 </t>
  </si>
  <si>
    <t>IMPERMEABILIZAÇÃO DE SUPERFÍCIE COM MANTA ASFÁLTICA, DUAS CAMADAS, INCLUSIVE APLICAÇÃO DE PRIMER ASFÁLTICO, E=3MM E E=4MM. AF_06/2018</t>
  </si>
  <si>
    <t xml:space="preserve"> 8.2 </t>
  </si>
  <si>
    <t xml:space="preserve"> 98555 </t>
  </si>
  <si>
    <t>IMPERMEABILIZAÇÃO DE SUPERFÍCIE COM ARGAMASSA POLIMÉRICA / MEMBRANA ACRÍLICA, 3 DEMÃOS. AF_06/2018</t>
  </si>
  <si>
    <t xml:space="preserve"> 9 </t>
  </si>
  <si>
    <t>REVESTIMENTO INTERNO</t>
  </si>
  <si>
    <t xml:space="preserve"> 9.1 </t>
  </si>
  <si>
    <t xml:space="preserve"> 87905 </t>
  </si>
  <si>
    <t>CHAPISCO APLICADO EM ALVENARIA (COM PRESENÇA DE VÃOS) E ESTRUTURAS DE CONCRETO DE FACHADA, COM COLHER DE PEDREIRO.  ARGAMASSA TRAÇO 1:3 COM PREPARO EM BETONEIRA 400L. AF_10/2022</t>
  </si>
  <si>
    <t xml:space="preserve"> 9.2 </t>
  </si>
  <si>
    <t xml:space="preserve"> 87553 </t>
  </si>
  <si>
    <t>EMBOÇO, PARA RECEBIMENTO DE CERÂMICA, EM ARGAMASSA TRAÇO 1:2:8, PREPARO MECÂNICO COM BETONEIRA 400L, APLICADO MANUALMENTE EM FACES INTERNAS DE PAREDES, PARA AMBIENTE COM ÁREA MAIOR QUE 10M2, ESPESSURA DE 10MM, COM EXECUÇÃO DE TALISCAS. AF_06/2014</t>
  </si>
  <si>
    <t xml:space="preserve"> 9.3 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</si>
  <si>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</si>
  <si>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</si>
  <si>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9.4 </t>
  </si>
  <si>
    <t xml:space="preserve"> 93395 </t>
  </si>
  <si>
    <t>REVESTIMENTO CERÂMICO 30x30 Ref: Murari T 4000 branco, ARGAMASSA TIPO AC I, APLICADAS EM AMBIENTES A MEIA ALTURA DAS PAREDES. AF_06/2014</t>
  </si>
  <si>
    <t xml:space="preserve"> 9.5 </t>
  </si>
  <si>
    <t xml:space="preserve"> 102253 </t>
  </si>
  <si>
    <t>DIVISORIA SANITÁRIA, TIPO CABINE, EM GRANITO CINZA POLIDO, ESP = 3CM, ASSENTADO COM ARGAMASSA COLANTE AC III-E, EXCLUSIVE FERRAGENS. AF_01/2021</t>
  </si>
  <si>
    <t xml:space="preserve"> 10 </t>
  </si>
  <si>
    <t>REVESTIMENTO EXTERNO</t>
  </si>
  <si>
    <t xml:space="preserve"> 10.1 </t>
  </si>
  <si>
    <t xml:space="preserve"> 10.2 </t>
  </si>
  <si>
    <t xml:space="preserve"> 10.3 </t>
  </si>
  <si>
    <t xml:space="preserve"> 10.4 </t>
  </si>
  <si>
    <t xml:space="preserve"> 88786 </t>
  </si>
  <si>
    <t>REVESTIMENTO CERÂMICO PARA PAREDES EXTERNAS naturale plus mate A 0,22x0,90m, ALINHADAS A PRUMO, APLICADO EM PANOS COM VÃOS. AF_10/2014</t>
  </si>
  <si>
    <t xml:space="preserve"> 11 </t>
  </si>
  <si>
    <t>PINTURA</t>
  </si>
  <si>
    <t xml:space="preserve"> 11.1 </t>
  </si>
  <si>
    <t xml:space="preserve"> 100752 </t>
  </si>
  <si>
    <t>PINTURA COM TINTA EPOXÍDICA DE ACABAMENTO APLICADA A ROLO OU PINCEL SOBRE PERFIL METÁLICO EXECUTADO EM FÁBRICA (02 DEMÃOS). AF_01/2020</t>
  </si>
  <si>
    <t xml:space="preserve"> 11.2 </t>
  </si>
  <si>
    <t xml:space="preserve"> 88483 </t>
  </si>
  <si>
    <t>APLICAÇÃO DE FUNDO SELADOR LÁTEX PVA EM PAREDES, UMA DEMÃO. AF_06/2014</t>
  </si>
  <si>
    <t xml:space="preserve"> 11.3 </t>
  </si>
  <si>
    <t xml:space="preserve"> 88489 </t>
  </si>
  <si>
    <t>APLICAÇÃO MANUAL DE PINTURA COM TINTA LÁTEX ACRÍLICA EM PAREDES, DUAS DEMÃOS. AF_06/2014</t>
  </si>
  <si>
    <t xml:space="preserve"> 11.4 </t>
  </si>
  <si>
    <t xml:space="preserve"> 84657 </t>
  </si>
  <si>
    <t>FUNDO SINTETICO NIVELADOR BRANCO</t>
  </si>
  <si>
    <t xml:space="preserve"> 11.5 </t>
  </si>
  <si>
    <t xml:space="preserve"> 102229 </t>
  </si>
  <si>
    <t>PINTURA TINTA DE ACABAMENTO (PIGMENTADA) ESMALTE SINTÉTICO ACETINADO EM MADEIRA, 3 DEMÃOS. AF_01/2021</t>
  </si>
  <si>
    <t xml:space="preserve"> 11.6 </t>
  </si>
  <si>
    <t xml:space="preserve"> 180125 </t>
  </si>
  <si>
    <t>PINTURA ACRILICA UMA DEMAO EM CONCRETO APARENTE (CALÇADA)</t>
  </si>
  <si>
    <t xml:space="preserve"> 12 </t>
  </si>
  <si>
    <t>PISOS</t>
  </si>
  <si>
    <t xml:space="preserve"> 12.1 </t>
  </si>
  <si>
    <t xml:space="preserve"> 87263 </t>
  </si>
  <si>
    <t>REVESTIMENTO CERÂMICO PARA PISO COM PLACAS TIPO PORCELANATO DE DIMENSÕES 60X60 CM APLICADA EM AMBIENTES DE ÁREA MAIOR QUE 10 M². AF_06/2014</t>
  </si>
  <si>
    <t xml:space="preserve"> 12.2 </t>
  </si>
  <si>
    <t xml:space="preserve"> 96467 </t>
  </si>
  <si>
    <t>RODAPÉ CERÂMICO DE 7CM DE ALTURA COM PLACAS TIPO ESMALTADA COMERCIAL DE DIMENSÕES 35X35CM (PADRAO POPULAR). AF_06/2017</t>
  </si>
  <si>
    <t xml:space="preserve"> 12.3 </t>
  </si>
  <si>
    <t xml:space="preserve"> 98695 </t>
  </si>
  <si>
    <t>SOLEIRA EM MÁRMORE, LARGURA 15 CM, ESPESSURA 2,0 CM. AF_09/2020</t>
  </si>
  <si>
    <t xml:space="preserve"> 13 </t>
  </si>
  <si>
    <t>INSTALAÇÕES ELÉTRICAS</t>
  </si>
  <si>
    <t xml:space="preserve"> 13.1 </t>
  </si>
  <si>
    <t xml:space="preserve"> 97591 </t>
  </si>
  <si>
    <t>LUMINÁRIA TIPO PLAFON REDONDO COM VIDRO FOSCO, DE SOBREPOR, 24 W, SEM REATOR - FORNECIMENTO E INSTALAÇÃO. AF_02/2020</t>
  </si>
  <si>
    <t xml:space="preserve"> 13.2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</si>
  <si>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</si>
  <si>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</si>
  <si>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13.3 </t>
  </si>
  <si>
    <t xml:space="preserve"> 332 </t>
  </si>
  <si>
    <t>Poste de concreto duplo T (DT)  9/300 - fornecimento e assentamento</t>
  </si>
  <si>
    <t>un</t>
  </si>
  <si>
    <t xml:space="preserve"> 13.4 </t>
  </si>
  <si>
    <t xml:space="preserve"> 101632 </t>
  </si>
  <si>
    <t>RELÉ FOTOELÉTRICO PARA COMANDO DE ILUMINAÇÃO EXTERNA 1000 W - FORNECIMENTO E INSTALAÇÃO. AF_08/2020</t>
  </si>
  <si>
    <t xml:space="preserve"> 13.5 </t>
  </si>
  <si>
    <t xml:space="preserve"> 101536 </t>
  </si>
  <si>
    <t>ENTRADA DE ENERGIA ELÉTRICA, SUBTERRÂNEA, TRIFÁSICA, COM CAIXA DE EMBUTIR, CABO DE 35 MM2 E DISJUNTOR DIN 50A (NÃO INCLUSA MURETA DE ALVENARIA). AF_07/2020_PS</t>
  </si>
  <si>
    <t xml:space="preserve"> 13.6 </t>
  </si>
  <si>
    <t xml:space="preserve"> 93660 </t>
  </si>
  <si>
    <t>DISJUNTOR BIPOLAR TIPO DIN, CORRENTE NOMINAL DE 10A - FORNECIMENTO E INSTALAÇÃO. AF_10/2020</t>
  </si>
  <si>
    <t xml:space="preserve"> 13.7 </t>
  </si>
  <si>
    <t xml:space="preserve"> 83463 </t>
  </si>
  <si>
    <t>QUADRO DE DISTRIBUICAO DE ENERGIA EM CHAPA DE ACO GALVANIZADO, PARA 12 DISJUNTORES TERMOMAGNETICOS MONOPOLARES, COM BARRAMENTO TRIFASICO E NEUTRO - FORNECIMENTO E INSTALACAO</t>
  </si>
  <si>
    <t xml:space="preserve"> 13.8 </t>
  </si>
  <si>
    <t xml:space="preserve"> 101938 </t>
  </si>
  <si>
    <t>CAIXA DE PROTEÇÃO PARA MEDIDOR MONOFÁSICO DE EMBUTIR - FORNECIMENTO E INSTALAÇÃO. AF_10/2020</t>
  </si>
  <si>
    <t xml:space="preserve"> 13.9 </t>
  </si>
  <si>
    <t xml:space="preserve"> 93663 </t>
  </si>
  <si>
    <t>DISJUNTOR BIPOLAR TIPO DIN, CORRENTE NOMINAL DE 25A - FORNECIMENTO E INSTALAÇÃO. AF_10/2020</t>
  </si>
  <si>
    <t xml:space="preserve"> 13.10 </t>
  </si>
  <si>
    <t xml:space="preserve"> 93664 </t>
  </si>
  <si>
    <t>DISJUNTOR BIPOLAR TIPO DIN, CORRENTE NOMINAL DE 32A - FORNECIMENTO E INSTALAÇÃO. AF_10/2020</t>
  </si>
  <si>
    <t xml:space="preserve"> 13.11 </t>
  </si>
  <si>
    <t xml:space="preserve"> 7997 </t>
  </si>
  <si>
    <t>Disjuntor bipolar DR 63 A  - Dispositivo residual diferencial, tipo AC, 30MA</t>
  </si>
  <si>
    <t xml:space="preserve"> 13.12 </t>
  </si>
  <si>
    <t xml:space="preserve"> 97608 </t>
  </si>
  <si>
    <t>LUMINÁRIA ARANDELA TIPO TARTARUGA, COM GRADE, DE SOBREPOR, COM 1 LÂMPADA FLUORESCENTE DE 15 W, SEM REATOR - FORNECIMENTO E INSTALAÇÃO. AF_02/2020</t>
  </si>
  <si>
    <t xml:space="preserve"> 13.13 </t>
  </si>
  <si>
    <t xml:space="preserve"> 91996 </t>
  </si>
  <si>
    <t>TOMADA MÉDIA DE EMBUTIR (1 MÓDULO), 2P+T 10 A, INCLUINDO SUPORTE E PLACA - FORNECIMENTO E INSTALAÇÃO. AF_12/2015</t>
  </si>
  <si>
    <t xml:space="preserve"> 13.14 </t>
  </si>
  <si>
    <t xml:space="preserve"> 91953 </t>
  </si>
  <si>
    <t>INTERRUPTOR SIMPLES (1 MÓDULO), 10A/250V, INCLUINDO SUPORTE E PLACA - FORNECIMENTO E INSTALAÇÃO. AF_12/2015</t>
  </si>
  <si>
    <t xml:space="preserve"> 13.15 </t>
  </si>
  <si>
    <t xml:space="preserve"> 90447 </t>
  </si>
  <si>
    <t>RASGO EM ALVENARIA PARA ELETRODUTOS COM DIAMETROS MENORES OU IGUAIS A 40 MM. AF_05/2015</t>
  </si>
  <si>
    <t xml:space="preserve"> 13.16 </t>
  </si>
  <si>
    <t xml:space="preserve"> 91854 </t>
  </si>
  <si>
    <t>ELETRODUTO FLEXÍVEL CORRUGADO, PVC, DN 25 MM (3/4"), PARA CIRCUITOS TERMINAIS, INSTALADO EM PAREDE - FORNECIMENTO E INSTALAÇÃO. AF_12/2015</t>
  </si>
  <si>
    <t xml:space="preserve"> 13.17 </t>
  </si>
  <si>
    <t xml:space="preserve"> 90466 </t>
  </si>
  <si>
    <t>CHUMBAMENTO LINEAR EM ALVENARIA PARA RAMAIS/DISTRIBUIÇÃO COM DIÂMETROS MENORES OU IGUAIS A 40 MM. AF_05/2015</t>
  </si>
  <si>
    <t xml:space="preserve"> 13.18 </t>
  </si>
  <si>
    <t xml:space="preserve"> 91926 </t>
  </si>
  <si>
    <t>CABO DE COBRE FLEXÍVEL ISOLADO, 2,5 MM², ANTI-CHAMA 450/750 V, PARA CIRCUITOS TERMINAIS - FORNECIMENTO E INSTALAÇÃO. AF_12/2015</t>
  </si>
  <si>
    <t xml:space="preserve"> 13.19 </t>
  </si>
  <si>
    <t xml:space="preserve"> 91930 </t>
  </si>
  <si>
    <t>CABO DE COBRE FLEXÍVEL ISOLADO, 6 MM², ANTI-CHAMA 450/750 V, PARA CIRCUITOS TERMINAIS - FORNECIMENTO E INSTALAÇÃO. AF_12/2015</t>
  </si>
  <si>
    <t xml:space="preserve"> 13.20 </t>
  </si>
  <si>
    <t xml:space="preserve"> 91928 </t>
  </si>
  <si>
    <t>CABO DE COBRE FLEXÍVEL ISOLADO, 4 MM², ANTI-CHAMA 450/750 V, PARA CIRCUITOS TERMINAIS - FORNECIMENTO E INSTALAÇÃO. AF_12/2015</t>
  </si>
  <si>
    <t xml:space="preserve"> 14 </t>
  </si>
  <si>
    <t>INSTALAÇÕES HIDRÁULICAS</t>
  </si>
  <si>
    <t xml:space="preserve"> 14.1 </t>
  </si>
  <si>
    <t xml:space="preserve"> 102622 </t>
  </si>
  <si>
    <t>CAIXA D´ÁGUA EM POLIETILENO, 500 LITROS (INCLUSOS TUBOS, CONEXÕES E TORNEIRA DE BÓIA) - FORNECIMENTO E INSTALAÇÃO. AF_06/2021</t>
  </si>
  <si>
    <t xml:space="preserve"> 14.2 </t>
  </si>
  <si>
    <t xml:space="preserve"> 103979 </t>
  </si>
  <si>
    <t>TUBO, PVC, SOLDÁVEL, DN 50MM, INSTALADO EM RAMAL DE DISTRIBUIÇÃO DE ÁGUA - FORNECIMENTO E INSTALAÇÃO. AF_06/2022</t>
  </si>
  <si>
    <t xml:space="preserve"> 14.3 </t>
  </si>
  <si>
    <t xml:space="preserve"> 89402 </t>
  </si>
  <si>
    <t>TUBO, PVC, SOLDÁVEL, DN 25MM, INSTALADO EM RAMAL DE DISTRIBUIÇÃO DE ÁGUA - FORNECIMENTO E INSTALAÇÃO. AF_06/2022</t>
  </si>
  <si>
    <t xml:space="preserve"> 14.4 </t>
  </si>
  <si>
    <t xml:space="preserve"> 103999 </t>
  </si>
  <si>
    <t>BUCHA DE REDUÇÃO, LONGA, PVC, SOLDÁVEL, DN 50 X 25 MM, INSTALADO EM RAMAL DE DISTRIBUIÇÃO DE ÁGUA - FORNECIMENTO E INSTALAÇÃO. AF_06/2022</t>
  </si>
  <si>
    <t xml:space="preserve"> 14.5 </t>
  </si>
  <si>
    <t xml:space="preserve"> 94794 </t>
  </si>
  <si>
    <t>REGISTRO DE GAVETA BRUTO, LATÃO, ROSCÁVEL, 1 1/2", COM ACABAMENTO E CANOPLA CROMADOS - FORNECIMENTO E INSTALAÇÃO. AF_08/2021</t>
  </si>
  <si>
    <t xml:space="preserve"> 14.6 </t>
  </si>
  <si>
    <t xml:space="preserve"> 103049 </t>
  </si>
  <si>
    <t>REGISTRO DE PRESSÃO, PVC, SOLDÁVEL, VOLANTE SIMPLES, DN  25 MM - FORNECIMENTO E INSTALAÇÃO. AF_08/2021</t>
  </si>
  <si>
    <t xml:space="preserve"> 14.7 </t>
  </si>
  <si>
    <t xml:space="preserve"> 90373 </t>
  </si>
  <si>
    <t>JOELHO 90 GRAUS COM BUCHA DE LATÃO, PVC, SOLDÁVEL, DN 25MM, X 1/2  INSTALADO EM RAMAL OU SUB-RAMAL DE ÁGUA - FORNECIMENTO E INSTALAÇÃO. AF_06/2022</t>
  </si>
  <si>
    <t xml:space="preserve"> 14.8 </t>
  </si>
  <si>
    <t xml:space="preserve"> 89408 </t>
  </si>
  <si>
    <t>JOELHO 90 GRAUS, PVC, SOLDÁVEL, DN 25MM, INSTALADO EM RAMAL DE DISTRIBUIÇÃO DE ÁGUA - FORNECIMENTO E INSTALAÇÃO. AF_06/2022</t>
  </si>
  <si>
    <t xml:space="preserve"> 14.9 </t>
  </si>
  <si>
    <t xml:space="preserve"> 104004 </t>
  </si>
  <si>
    <t>TE, PVC, SOLDÁVEL, DN 50MM, INSTALADO EM RAMAL DE DISTRIBUIÇÃO DE ÁGUA - FORNECIMENTO E INSTALAÇÃO. AF_06/2022</t>
  </si>
  <si>
    <t xml:space="preserve"> 14.10 </t>
  </si>
  <si>
    <t xml:space="preserve"> 89502 </t>
  </si>
  <si>
    <t>JOELHO 45 GRAUS, PVC, SOLDÁVEL, DN 50MM, INSTALADO EM PRUMADA DE ÁGUA - FORNECIMENTO E INSTALAÇÃO. AF_06/2022</t>
  </si>
  <si>
    <t xml:space="preserve"> 14.11 </t>
  </si>
  <si>
    <t xml:space="preserve"> 94706 </t>
  </si>
  <si>
    <t>ADAPTADOR COM FLANGE E ANEL DE VEDAÇÃO, PVC, SOLDÁVEL, DN 50 MM X 1 1/2 , INSTALADO EM RESERVAÇÃO DE ÁGUA DE EDIFICAÇÃO QUE POSSUA RESERVATÓRIO DE FIBRA/FIBROCIMENTO   FORNECIMENTO E INSTALAÇÃO. AF_06/2016</t>
  </si>
  <si>
    <t xml:space="preserve"> 14.12 </t>
  </si>
  <si>
    <t xml:space="preserve"> 89440 </t>
  </si>
  <si>
    <t>TE, PVC, SOLDÁVEL, DN 25MM, INSTALADO EM RAMAL DE DISTRIBUIÇÃO DE ÁGUA - FORNECIMENTO E INSTALAÇÃO. AF_06/2022</t>
  </si>
  <si>
    <t xml:space="preserve"> 14.13 </t>
  </si>
  <si>
    <t xml:space="preserve"> 103018 </t>
  </si>
  <si>
    <t>VÁLVULA DE DESCARGA METÁLICA, BASE 1 1/4", ACABAMENTO METALICO CROMADO - FORNECIMENTO E INSTALAÇÃO. AF_08/2021</t>
  </si>
  <si>
    <t xml:space="preserve"> 14.14 </t>
  </si>
  <si>
    <t xml:space="preserve"> 103029 </t>
  </si>
  <si>
    <t>REGISTRO OU REGULADOR DE GÁS DE COZINHA - FORNECIMENTO E INSTALAÇÃO. AF_08/2021</t>
  </si>
  <si>
    <t xml:space="preserve"> 14.15 </t>
  </si>
  <si>
    <t xml:space="preserve"> 100791 </t>
  </si>
  <si>
    <t>TUBO, PEX, MULTICAMADA, DN 16, INSTALADO EM IMPLANTAÇÃO DE INSTALAÇÕES DE GÁS - FORNECIMENTO E INSTALAÇÃO. AF_01/2020</t>
  </si>
  <si>
    <t xml:space="preserve"> 15 </t>
  </si>
  <si>
    <t>INSTALAÇÕES DE ESGOTO E PLUVIAIS</t>
  </si>
  <si>
    <t xml:space="preserve"> 15.1 </t>
  </si>
  <si>
    <t xml:space="preserve"> 98102 </t>
  </si>
  <si>
    <t>CAIXA DE GORDURA SIMPLES, CIRCULAR, EM CONCRETO PRÉ-MOLDADO, DIÂMETRO INTERNO = 0,4 M, ALTURA INTERNA = 0,4 M. AF_12/2020</t>
  </si>
  <si>
    <t xml:space="preserve"> 15.2 </t>
  </si>
  <si>
    <t xml:space="preserve"> 89707 </t>
  </si>
  <si>
    <t>CAIXA SIFONADA, PVC, DN 100 X 100 X 50 MM, JUNTA ELÁSTICA, FORNECIDA E INSTALADA EM RAMAL DE DESCARGA OU EM RAMAL DE ESGOTO SANITÁRIO. AF_08/2022</t>
  </si>
  <si>
    <t xml:space="preserve"> 15.3 </t>
  </si>
  <si>
    <t xml:space="preserve"> 061312 </t>
  </si>
  <si>
    <t>CAIXA DE PASSAGEM E INSPECAO EM CONCRETO 40x40x40cm C/ TAMPA</t>
  </si>
  <si>
    <t xml:space="preserve"> 15.4 </t>
  </si>
  <si>
    <t xml:space="preserve"> 104063 </t>
  </si>
  <si>
    <t>CURVA LONGA, 45 GRAUS, PVC OCRE, JUNTA ELÁSTICA, DN 100 MM, PARA COLETOR PREDIAL DE ESGOTO. AF_06/2022</t>
  </si>
  <si>
    <t xml:space="preserve"> 15.5 </t>
  </si>
  <si>
    <t xml:space="preserve"> 89748 </t>
  </si>
  <si>
    <t>CURVA CURTA 90 GRAUS, PVC, SERIE NORMAL, ESGOTO PREDIAL, DN 100 MM, JUNTA ELÁSTICA, FORNECIDO E INSTALADO EM RAMAL DE DESCARGA OU RAMAL DE ESGOTO SANITÁRIO. AF_08/2022</t>
  </si>
  <si>
    <t xml:space="preserve"> 15.6 </t>
  </si>
  <si>
    <t xml:space="preserve"> 89746 </t>
  </si>
  <si>
    <t>JOELHO 45 GRAUS, PVC, SERIE NORMAL, ESGOTO PREDIAL, DN 100 MM, JUNTA ELÁSTICA, FORNECIDO E INSTALADO EM RAMAL DE DESCARGA OU RAMAL DE ESGOTO SANITÁRIO. AF_08/2022</t>
  </si>
  <si>
    <t xml:space="preserve"> 15.7 </t>
  </si>
  <si>
    <t xml:space="preserve"> 89726 </t>
  </si>
  <si>
    <t>JOELHO 45 GRAUS, PVC, SERIE NORMAL, ESGOTO PREDIAL, DN 40 MM, JUNTA SOLDÁVEL, FORNECIDO E INSTALADO EM RAMAL DE DESCARGA OU RAMAL DE ESGOTO SANITÁRIO. AF_08/2022</t>
  </si>
  <si>
    <t xml:space="preserve"> 15.8 </t>
  </si>
  <si>
    <t xml:space="preserve"> 89732 </t>
  </si>
  <si>
    <t>JOELHO 45 GRAUS, PVC, SERIE NORMAL, ESGOTO PREDIAL, DN 50 MM, JUNTA ELÁSTICA, FORNECIDO E INSTALADO EM RAMAL DE DESCARGA OU RAMAL DE ESGOTO SANITÁRIO. AF_08/2022</t>
  </si>
  <si>
    <t xml:space="preserve"> 15.9 </t>
  </si>
  <si>
    <t xml:space="preserve"> 89724 </t>
  </si>
  <si>
    <t>JOELHO 90 GRAUS, PVC, SERIE NORMAL, ESGOTO PREDIAL, DN 40 MM, JUNTA SOLDÁVEL, FORNECIDO E INSTALADO EM RAMAL DE DESCARGA OU RAMAL DE ESGOTO SANITÁRIO. AF_08/2022</t>
  </si>
  <si>
    <t xml:space="preserve"> 15.10 </t>
  </si>
  <si>
    <t xml:space="preserve"> 89731 </t>
  </si>
  <si>
    <t>JOELHO 90 GRAUS, PVC, SERIE NORMAL, ESGOTO PREDIAL, DN 50 MM, JUNTA ELÁSTICA, FORNECIDO E INSTALADO EM RAMAL DE DESCARGA OU RAMAL DE ESGOTO SANITÁRIO. AF_08/2022</t>
  </si>
  <si>
    <t xml:space="preserve"> 15.11 </t>
  </si>
  <si>
    <t xml:space="preserve"> 102711 </t>
  </si>
  <si>
    <t>JUNÇÃO DUPLA DE PVC, SÉRIE NORMAL, PARA ESGOTO PREDIAL, DN 100 X 100 X 100 MM, INSTALADA EM DRENO  - FORNECIMENTO E INSTALAÇÃO. AF_07/2021</t>
  </si>
  <si>
    <t xml:space="preserve"> 15.12 </t>
  </si>
  <si>
    <t xml:space="preserve"> 89834 </t>
  </si>
  <si>
    <t>JUNÇÃO SIMPLES, PVC, SERIE NORMAL, ESGOTO PREDIAL, DN 100 X 100 MM, JUNTA ELÁSTICA, FORNECIDO E INSTALADO EM PRUMADA DE ESGOTO SANITÁRIO OU VENTILAÇÃO. AF_08/2022</t>
  </si>
  <si>
    <t xml:space="preserve"> 15.13 </t>
  </si>
  <si>
    <t xml:space="preserve"> 89821 </t>
  </si>
  <si>
    <t>LUVA SIMPLES, PVC, SERIE NORMAL, ESGOTO PREDIAL, DN 100 MM, JUNTA ELÁSTICA, FORNECIDO E INSTALADO EM PRUMADA DE ESGOTO SANITÁRIO OU VENTILAÇÃO. AF_08/2022</t>
  </si>
  <si>
    <t xml:space="preserve"> 15.14 </t>
  </si>
  <si>
    <t xml:space="preserve"> 89752 </t>
  </si>
  <si>
    <t>LUVA SIMPLES, PVC, SERIE NORMAL, ESGOTO PREDIAL, DN 40 MM, JUNTA SOLDÁVEL, FORNECIDO E INSTALADO EM RAMAL DE DESCARGA OU RAMAL DE ESGOTO SANITÁRIO. AF_08/2022</t>
  </si>
  <si>
    <t xml:space="preserve"> 15.15 </t>
  </si>
  <si>
    <t xml:space="preserve"> 89813 </t>
  </si>
  <si>
    <t>LUVA SIMPLES, PVC, SERIE NORMAL, ESGOTO PREDIAL, DN 50 MM, JUNTA ELÁSTICA, FORNECIDO E INSTALADO EM PRUMADA DE ESGOTO SANITÁRIO OU VENTILAÇÃO. AF_08/2022</t>
  </si>
  <si>
    <t xml:space="preserve"> 15.16 </t>
  </si>
  <si>
    <t xml:space="preserve"> 89557 </t>
  </si>
  <si>
    <t>REDUÇÃO EXCÊNTRICA, PVC, SERIE R, ÁGUA PLUVIAL, DN 100 X 75 MM, JUNTA ELÁSTICA, FORNECIDO E INSTALADO EM RAMAL DE ENCAMINHAMENTO. AF_06/2022</t>
  </si>
  <si>
    <t xml:space="preserve"> 15.17 </t>
  </si>
  <si>
    <t xml:space="preserve"> 89800 </t>
  </si>
  <si>
    <t>TUBO PVC, SERIE NORMAL, ESGOTO PREDIAL, DN 100 MM, FORNECIDO E INSTALADO EM PRUMADA DE ESGOTO SANITÁRIO OU VENTILAÇÃO. AF_08/2022</t>
  </si>
  <si>
    <t xml:space="preserve"> 15.18 </t>
  </si>
  <si>
    <t xml:space="preserve"> 89711 </t>
  </si>
  <si>
    <t>TUBO PVC, SERIE NORMAL, ESGOTO PREDIAL, DN 40 MM, FORNECIDO E INSTALADO EM RAMAL DE DESCARGA OU RAMAL DE ESGOTO SANITÁRIO. AF_08/2022</t>
  </si>
  <si>
    <t xml:space="preserve"> 15.19 </t>
  </si>
  <si>
    <t xml:space="preserve"> 89712 </t>
  </si>
  <si>
    <t>TUBO PVC, SERIE NORMAL, ESGOTO PREDIAL, DN 50 MM, FORNECIDO E INSTALADO EM RAMAL DE DESCARGA OU RAMAL DE ESGOTO SANITÁRIO. AF_08/2022</t>
  </si>
  <si>
    <t xml:space="preserve"> 15.20 </t>
  </si>
  <si>
    <t xml:space="preserve"> 98090 </t>
  </si>
  <si>
    <t>FILTRO ANAERÓBIO RETANGULAR, COM BLOCOS DE CONCRETO, DIMENSÕES INTERNAS: 1,4 X 3,0 X H=1,67 M, VOLUME ÚTIL: 5040 L (PARA 32 CONTRIBUINTES). AF_12/2020</t>
  </si>
  <si>
    <t xml:space="preserve"> 15.21 </t>
  </si>
  <si>
    <t xml:space="preserve"> 73612 </t>
  </si>
  <si>
    <t>INSTALACAO DE CLORADOR</t>
  </si>
  <si>
    <t xml:space="preserve"> 15.22 </t>
  </si>
  <si>
    <t xml:space="preserve"> 98084 </t>
  </si>
  <si>
    <t>TANQUE SÉPTICO RETANGULAR, EM ALVENARIA COM BLOCOS DE CONCRETO, DIMENSÕES INTERNAS: 1,4 X 3,2 X H=1,8 M, VOLUME ÚTIL: 6272 L (PARA 32 CONTRIBUINTES). AF_12/2020</t>
  </si>
  <si>
    <t xml:space="preserve"> 16 </t>
  </si>
  <si>
    <t>LOUÇAS E METAIS</t>
  </si>
  <si>
    <t xml:space="preserve"> 16.1 </t>
  </si>
  <si>
    <t xml:space="preserve"> 100860 </t>
  </si>
  <si>
    <t>CHUVEIRO ELÉTRICO COMUM CORPO PLÁSTICO, TIPO DUCHA  FORNECIMENTO E INSTALAÇÃO. AF_01/2020</t>
  </si>
  <si>
    <t xml:space="preserve"> 16.2 </t>
  </si>
  <si>
    <t xml:space="preserve"> 100858 </t>
  </si>
  <si>
    <t>MICTÓRIO SIFONADO LOUÇA BRANCA  PADRÃO MÉDIO  FORNECIMENTO E INSTALAÇÃO. AF_01/2020</t>
  </si>
  <si>
    <t xml:space="preserve"> 16.3 </t>
  </si>
  <si>
    <t xml:space="preserve"> 95469 </t>
  </si>
  <si>
    <t>VASO SANITARIO SIFONADO CONVENCIONAL COM  LOUÇA BRANCA - FORNECIMENTO E INSTALAÇÃO. AF_01/2020</t>
  </si>
  <si>
    <t xml:space="preserve"> 16.4 </t>
  </si>
  <si>
    <t xml:space="preserve"> 86939 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</si>
  <si>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</si>
  <si>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 xml:space="preserve"> 16.5 </t>
  </si>
  <si>
    <t xml:space="preserve"> 86889 </t>
  </si>
  <si>
    <t>BANCADA DE GRANITO CINZA POLIDO COM TORNEIRA, DE 1,50 X 0,60 M, PARA PIA DE COZINHA - FORNECIMENTO E INSTALAÇÃO. AF_01/2020</t>
  </si>
  <si>
    <t xml:space="preserve"> 17 </t>
  </si>
  <si>
    <t>CALÇADAS</t>
  </si>
  <si>
    <t xml:space="preserve"> 17.1 </t>
  </si>
  <si>
    <t xml:space="preserve"> 94992 </t>
  </si>
  <si>
    <t>EXECUÇÃO DE PASSEIO (CALÇADA) OU PISO DE CONCRETO COM CONCRETO MOLDADO IN LOCO, FEITO EM OBRA, ACABAMENTO CONVENCIONAL, ESPESSURA 6 CM, ARMADO. AF_08/2022</t>
  </si>
  <si>
    <t xml:space="preserve"> 17.2 </t>
  </si>
  <si>
    <t xml:space="preserve"> 92396 </t>
  </si>
  <si>
    <t>EXECUÇÃO DE PASSEIO EM PISO INTERTRAVADO, COM BLOCO RETANGULAR COR NATURAL DE 20 X 10 CM, ESPESSURA 6 CM. AF_10/2022</t>
  </si>
  <si>
    <t xml:space="preserve"> 17.3 </t>
  </si>
  <si>
    <t xml:space="preserve"> 4864 </t>
  </si>
  <si>
    <t>Piso tátil direcional e de alerta, em concreto colorido, p/deficientes visuais, dimensões 30x30cm, aplicado com argamassa industrializada ac-ii, rejuntado, exclusive regularização de base</t>
  </si>
  <si>
    <t xml:space="preserve"> 17.4 </t>
  </si>
  <si>
    <t xml:space="preserve"> 94275 </t>
  </si>
  <si>
    <t>ASSENTAMENTO DE GUIA (MEIO-FIO) EM TRECHO RETO, CONFECCIONADA EM CONCRETO PRÉ-FABRICADO, DIMENSÕES 100X15X13X20 CM (COMPRIMENTO X BASE INFERIOR X BASE SUPERIOR X ALTURA), PARA URBANIZAÇÃO INTERNA DE EMPREENDIMENTOS. AF_06/2016</t>
  </si>
  <si>
    <t xml:space="preserve"> 17.5 </t>
  </si>
  <si>
    <t xml:space="preserve"> 99855 </t>
  </si>
  <si>
    <t>CORRIMÃO SIMPLES, DIÂMETRO EXTERNO = 1 1/2, EM AÇO GALVANIZADO. AF_04/2019_PS</t>
  </si>
  <si>
    <t xml:space="preserve"> 18 </t>
  </si>
  <si>
    <t>PASSEIO</t>
  </si>
  <si>
    <t xml:space="preserve"> 18.1 </t>
  </si>
  <si>
    <t xml:space="preserve"> 022112 </t>
  </si>
  <si>
    <t>RETIRADA CAMADA EM CONCRETO MAGRO 5cm</t>
  </si>
  <si>
    <t xml:space="preserve"> 18.2 </t>
  </si>
  <si>
    <t xml:space="preserve"> 11472 </t>
  </si>
  <si>
    <t>Regularização manual e compactação com placa vibratótia</t>
  </si>
  <si>
    <t xml:space="preserve"> 18.3 </t>
  </si>
  <si>
    <t xml:space="preserve"> 2003850 </t>
  </si>
  <si>
    <t>SICRO3</t>
  </si>
  <si>
    <t>Lastro de brita comercial compactado com soquete vibratório - espalhamento manual - e=5cm</t>
  </si>
  <si>
    <t xml:space="preserve"> 18.4 </t>
  </si>
  <si>
    <t xml:space="preserve"> 95241 </t>
  </si>
  <si>
    <t>LASTRO DE CONCRETO MAGRO, APLICADO EM PISOS, LAJES SOBRE SOLO OU RADIERS, ESPESSURA DE 5 CM. AF_07/2016</t>
  </si>
  <si>
    <t xml:space="preserve"> 18.5 </t>
  </si>
  <si>
    <t xml:space="preserve"> 18.6 </t>
  </si>
  <si>
    <t xml:space="preserve"> 9417 </t>
  </si>
  <si>
    <t>Piso de concreto, na cor natural, dimensões 30x30cm, aplicado com argamassa industrializada ac-ii, rejuntado, exclusive regularização de base</t>
  </si>
  <si>
    <t xml:space="preserve"> 19 </t>
  </si>
  <si>
    <t>SERVIÇOS COMPLEMENTARES/LIMPEZA</t>
  </si>
  <si>
    <t xml:space="preserve"> 19.1 </t>
  </si>
  <si>
    <t xml:space="preserve"> 2450 </t>
  </si>
  <si>
    <t>LIMPEZA GERAL</t>
  </si>
  <si>
    <t>Totais -&gt;</t>
  </si>
  <si>
    <t>163.929,96</t>
  </si>
  <si>
    <t>14.274,82</t>
  </si>
  <si>
    <t>Total Geral</t>
  </si>
  <si>
    <t>PREFEITURA MUNICIPAL DE SIDERÓPOLIS</t>
  </si>
  <si>
    <t>Bancos:</t>
  </si>
  <si>
    <t>B.D.I.:</t>
  </si>
  <si>
    <t>Não Desonerado: embutido nos preços unitário dos insumos de mão de obra, de acordo com as bases.</t>
  </si>
  <si>
    <t>*</t>
  </si>
  <si>
    <t>Total mão de obra</t>
  </si>
  <si>
    <t>Total equipamentos</t>
  </si>
  <si>
    <t>Siderópolis, 27 de dezembro de 2022</t>
  </si>
  <si>
    <t>_______________________________________________________________
Tiago Rosso Urbano
Eng.º Civil - CREA - SC 126.160-6</t>
  </si>
  <si>
    <t>(*) - O material será fornecido pela Prefeitura Municipal de Siderópolis.</t>
  </si>
  <si>
    <t>Planilha Orçamentária Sintética Com Valor de Mão de Obra e Equipamento</t>
  </si>
  <si>
    <t>REFORMA E CONSTRUÇÃO DO COMPLEXO DO CAMPO SINTÉTICO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</si>
</sst>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2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6" borderId="3" xfId="0" applyFont="1" applyFill="1" applyBorder="1" applyAlignment="1">
      <alignment horizontal="right" vertical="top" wrapText="1"/>
    </xf>
    <xf numFmtId="0" fontId="5" fillId="7" borderId="4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right" vertical="top" wrapText="1"/>
    </xf>
    <xf numFmtId="4" fontId="7" fillId="9" borderId="6" xfId="0" applyNumberFormat="1" applyFont="1" applyFill="1" applyBorder="1" applyAlignment="1">
      <alignment horizontal="right" vertical="top" wrapText="1"/>
    </xf>
    <xf numFmtId="0" fontId="9" fillId="10" borderId="7" xfId="0" applyFont="1" applyFill="1" applyBorder="1" applyAlignment="1">
      <alignment horizontal="left" vertical="top" wrapText="1"/>
    </xf>
    <xf numFmtId="0" fontId="10" fillId="11" borderId="8" xfId="0" applyFont="1" applyFill="1" applyBorder="1" applyAlignment="1">
      <alignment horizontal="center" vertical="top" wrapText="1"/>
    </xf>
    <xf numFmtId="0" fontId="11" fillId="12" borderId="9" xfId="0" applyFont="1" applyFill="1" applyBorder="1" applyAlignment="1">
      <alignment horizontal="right" vertical="top" wrapText="1"/>
    </xf>
    <xf numFmtId="4" fontId="12" fillId="13" borderId="10" xfId="0" applyNumberFormat="1" applyFont="1" applyFill="1" applyBorder="1" applyAlignment="1">
      <alignment horizontal="right" vertical="top" wrapText="1"/>
    </xf>
    <xf numFmtId="0" fontId="14" fillId="14" borderId="0" xfId="0" applyFont="1" applyFill="1" applyAlignment="1">
      <alignment horizontal="left" vertical="top" wrapText="1"/>
    </xf>
    <xf numFmtId="0" fontId="15" fillId="15" borderId="0" xfId="0" applyFont="1" applyFill="1" applyAlignment="1">
      <alignment horizontal="center" vertical="top" wrapText="1"/>
    </xf>
    <xf numFmtId="0" fontId="16" fillId="16" borderId="0" xfId="0" applyFont="1" applyFill="1" applyAlignment="1">
      <alignment horizontal="right" vertical="top" wrapText="1"/>
    </xf>
    <xf numFmtId="0" fontId="18" fillId="18" borderId="0" xfId="0" applyFont="1" applyFill="1" applyAlignment="1">
      <alignment horizontal="left" vertical="top" wrapText="1"/>
    </xf>
    <xf numFmtId="0" fontId="19" fillId="19" borderId="0" xfId="0" applyFont="1" applyFill="1" applyAlignment="1">
      <alignment horizontal="center" vertical="top" wrapText="1"/>
    </xf>
    <xf numFmtId="0" fontId="1" fillId="20" borderId="0" xfId="0" applyFont="1" applyFill="1" applyAlignment="1">
      <alignment horizontal="left" vertical="top" wrapText="1"/>
    </xf>
    <xf numFmtId="0" fontId="21" fillId="20" borderId="0" xfId="0" applyFont="1" applyFill="1" applyAlignment="1">
      <alignment horizontal="left" vertical="top" wrapText="1"/>
    </xf>
    <xf numFmtId="2" fontId="11" fillId="12" borderId="9" xfId="0" applyNumberFormat="1" applyFont="1" applyFill="1" applyBorder="1" applyAlignment="1">
      <alignment horizontal="right" vertical="top" wrapText="1"/>
    </xf>
    <xf numFmtId="2" fontId="6" fillId="8" borderId="5" xfId="0" applyNumberFormat="1" applyFont="1" applyFill="1" applyBorder="1" applyAlignment="1">
      <alignment horizontal="right" vertical="top" wrapText="1"/>
    </xf>
    <xf numFmtId="4" fontId="9" fillId="13" borderId="10" xfId="0" applyNumberFormat="1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4" fontId="0" fillId="0" borderId="0" xfId="0" applyNumberFormat="1"/>
    <xf numFmtId="4" fontId="16" fillId="16" borderId="0" xfId="0" applyNumberFormat="1" applyFont="1" applyFill="1" applyAlignment="1">
      <alignment horizontal="right" vertical="top" wrapText="1"/>
    </xf>
    <xf numFmtId="0" fontId="16" fillId="16" borderId="0" xfId="1" applyNumberFormat="1" applyFont="1" applyFill="1" applyAlignment="1">
      <alignment horizontal="right" vertical="top" wrapText="1"/>
    </xf>
    <xf numFmtId="0" fontId="16" fillId="16" borderId="0" xfId="0" applyFont="1" applyFill="1" applyAlignment="1">
      <alignment horizontal="right" vertical="top" wrapText="1"/>
    </xf>
    <xf numFmtId="0" fontId="14" fillId="14" borderId="0" xfId="0" applyFont="1" applyFill="1" applyAlignment="1">
      <alignment horizontal="left" vertical="top" wrapText="1"/>
    </xf>
    <xf numFmtId="4" fontId="17" fillId="17" borderId="0" xfId="0" applyNumberFormat="1" applyFont="1" applyFill="1" applyAlignment="1">
      <alignment horizontal="right" vertical="top" wrapText="1"/>
    </xf>
    <xf numFmtId="0" fontId="13" fillId="19" borderId="0" xfId="0" applyFont="1" applyFill="1" applyAlignment="1">
      <alignment horizontal="center" vertical="top" wrapText="1"/>
    </xf>
    <xf numFmtId="0" fontId="0" fillId="0" borderId="0" xfId="0"/>
    <xf numFmtId="0" fontId="21" fillId="20" borderId="0" xfId="0" applyFont="1" applyFill="1" applyAlignment="1">
      <alignment horizontal="left" vertical="top" wrapText="1"/>
    </xf>
    <xf numFmtId="0" fontId="8" fillId="20" borderId="0" xfId="0" applyFont="1" applyFill="1" applyAlignment="1">
      <alignment horizontal="left" vertical="top" wrapText="1"/>
    </xf>
    <xf numFmtId="0" fontId="21" fillId="16" borderId="11" xfId="0" applyFont="1" applyFill="1" applyBorder="1" applyAlignment="1">
      <alignment horizontal="left" vertical="top" wrapText="1"/>
    </xf>
    <xf numFmtId="0" fontId="21" fillId="16" borderId="0" xfId="0" applyFont="1" applyFill="1" applyAlignment="1">
      <alignment horizontal="left" vertical="top" wrapText="1"/>
    </xf>
    <xf numFmtId="0" fontId="8" fillId="14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21" fillId="14" borderId="0" xfId="0" applyFont="1" applyFill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0</xdr:row>
      <xdr:rowOff>76200</xdr:rowOff>
    </xdr:from>
    <xdr:to>
      <xdr:col>2</xdr:col>
      <xdr:colOff>128714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CE93EBF-58D0-4D33-9B40-968854FF0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76200"/>
          <a:ext cx="1024063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8"/>
  <sheetViews>
    <sheetView tabSelected="1" showOutlineSymbols="0" showWhiteSpace="0" topLeftCell="A151" zoomScale="80" zoomScaleNormal="80" workbookViewId="0">
      <selection activeCell="A164" sqref="A164:C164"/>
    </sheetView>
  </sheetViews>
  <sheetFormatPr defaultRowHeight="14.25" x14ac:dyDescent="0.2"/>
  <cols>
    <col min="1" max="3" width="10" bestFit="1" customWidth="1"/>
    <col min="4" max="4" width="60" bestFit="1" customWidth="1"/>
    <col min="5" max="5" width="5" bestFit="1" customWidth="1"/>
    <col min="6" max="14" width="10" bestFit="1" customWidth="1"/>
    <col min="15" max="15" width="12.375" bestFit="1" customWidth="1"/>
    <col min="16" max="16" width="11.5" customWidth="1"/>
  </cols>
  <sheetData>
    <row r="1" spans="1:15" ht="15" x14ac:dyDescent="0.2">
      <c r="A1" s="1"/>
      <c r="B1" s="1"/>
      <c r="C1" s="1"/>
      <c r="D1" s="15" t="s">
        <v>471</v>
      </c>
      <c r="E1" s="38" t="s">
        <v>472</v>
      </c>
      <c r="F1" s="38"/>
      <c r="G1" s="38"/>
      <c r="H1" s="38" t="s">
        <v>473</v>
      </c>
      <c r="I1" s="38"/>
      <c r="J1" s="38"/>
      <c r="K1" s="38" t="s">
        <v>0</v>
      </c>
      <c r="L1" s="38"/>
      <c r="M1" s="38"/>
      <c r="N1" s="38"/>
      <c r="O1" s="38"/>
    </row>
    <row r="2" spans="1:15" ht="86.25" customHeight="1" x14ac:dyDescent="0.2">
      <c r="A2" s="10"/>
      <c r="B2" s="10"/>
      <c r="C2" s="10"/>
      <c r="D2" s="16" t="s">
        <v>482</v>
      </c>
      <c r="E2" s="39" t="s">
        <v>1</v>
      </c>
      <c r="F2" s="39"/>
      <c r="G2" s="39"/>
      <c r="H2" s="39" t="s">
        <v>2</v>
      </c>
      <c r="I2" s="39"/>
      <c r="J2" s="39"/>
      <c r="K2" s="29" t="s">
        <v>474</v>
      </c>
      <c r="L2" s="30"/>
      <c r="M2" s="29"/>
      <c r="N2" s="30"/>
      <c r="O2" s="16"/>
    </row>
    <row r="3" spans="1:15" ht="15" x14ac:dyDescent="0.25">
      <c r="A3" s="34" t="s">
        <v>481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 x14ac:dyDescent="0.2">
      <c r="A4" s="35" t="s">
        <v>3</v>
      </c>
      <c r="B4" s="36" t="s">
        <v>4</v>
      </c>
      <c r="C4" s="35" t="s">
        <v>5</v>
      </c>
      <c r="D4" s="35" t="s">
        <v>6</v>
      </c>
      <c r="E4" s="37" t="s">
        <v>7</v>
      </c>
      <c r="F4" s="36" t="s">
        <v>8</v>
      </c>
      <c r="G4" s="36" t="s">
        <v>9</v>
      </c>
      <c r="H4" s="37" t="s">
        <v>10</v>
      </c>
      <c r="I4" s="35"/>
      <c r="J4" s="35"/>
      <c r="K4" s="35"/>
      <c r="L4" s="37" t="s">
        <v>11</v>
      </c>
      <c r="M4" s="35"/>
      <c r="N4" s="35"/>
      <c r="O4" s="35"/>
    </row>
    <row r="5" spans="1:15" ht="15" customHeight="1" x14ac:dyDescent="0.2">
      <c r="A5" s="36"/>
      <c r="B5" s="36"/>
      <c r="C5" s="36"/>
      <c r="D5" s="36"/>
      <c r="E5" s="36"/>
      <c r="F5" s="36"/>
      <c r="G5" s="36"/>
      <c r="H5" s="2" t="s">
        <v>12</v>
      </c>
      <c r="I5" s="2" t="s">
        <v>13</v>
      </c>
      <c r="J5" s="2" t="s">
        <v>14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11</v>
      </c>
    </row>
    <row r="6" spans="1:15" ht="24" customHeight="1" x14ac:dyDescent="0.2">
      <c r="A6" s="3" t="s">
        <v>15</v>
      </c>
      <c r="B6" s="3"/>
      <c r="C6" s="3"/>
      <c r="D6" s="3" t="s">
        <v>16</v>
      </c>
      <c r="E6" s="3"/>
      <c r="F6" s="4"/>
      <c r="G6" s="3"/>
      <c r="H6" s="3"/>
      <c r="I6" s="3"/>
      <c r="J6" s="3"/>
      <c r="K6" s="3"/>
      <c r="L6" s="3"/>
      <c r="M6" s="3"/>
      <c r="N6" s="3"/>
      <c r="O6" s="5">
        <f>SUM(O7:O8)</f>
        <v>3359.41</v>
      </c>
    </row>
    <row r="7" spans="1:15" ht="26.1" customHeight="1" x14ac:dyDescent="0.2">
      <c r="A7" s="6" t="s">
        <v>17</v>
      </c>
      <c r="B7" s="8" t="s">
        <v>18</v>
      </c>
      <c r="C7" s="6" t="s">
        <v>19</v>
      </c>
      <c r="D7" s="6" t="s">
        <v>20</v>
      </c>
      <c r="E7" s="7" t="s">
        <v>21</v>
      </c>
      <c r="F7" s="17">
        <v>3</v>
      </c>
      <c r="G7" s="9">
        <v>56.55</v>
      </c>
      <c r="H7" s="9">
        <v>58.4</v>
      </c>
      <c r="I7" s="9">
        <v>5.77</v>
      </c>
      <c r="J7" s="19" t="s">
        <v>475</v>
      </c>
      <c r="K7" s="9">
        <f>H7+I7</f>
        <v>64.17</v>
      </c>
      <c r="L7" s="9">
        <v>175.2</v>
      </c>
      <c r="M7" s="9">
        <v>17.309999999999999</v>
      </c>
      <c r="N7" s="19" t="s">
        <v>475</v>
      </c>
      <c r="O7" s="9">
        <f>TRUNC(L7+M7,2)</f>
        <v>192.51</v>
      </c>
    </row>
    <row r="8" spans="1:15" ht="24" customHeight="1" x14ac:dyDescent="0.2">
      <c r="A8" s="6" t="s">
        <v>22</v>
      </c>
      <c r="B8" s="8" t="s">
        <v>23</v>
      </c>
      <c r="C8" s="6" t="s">
        <v>24</v>
      </c>
      <c r="D8" s="6" t="s">
        <v>25</v>
      </c>
      <c r="E8" s="7" t="s">
        <v>26</v>
      </c>
      <c r="F8" s="17">
        <v>71.52</v>
      </c>
      <c r="G8" s="9">
        <v>38.909999999999997</v>
      </c>
      <c r="H8" s="9">
        <v>40.51</v>
      </c>
      <c r="I8" s="9">
        <v>3.77</v>
      </c>
      <c r="J8" s="19" t="s">
        <v>475</v>
      </c>
      <c r="K8" s="9">
        <f t="shared" ref="K8:K71" si="0">H8+I8</f>
        <v>44.28</v>
      </c>
      <c r="L8" s="9">
        <v>2897.27</v>
      </c>
      <c r="M8" s="9">
        <v>269.63</v>
      </c>
      <c r="N8" s="19" t="s">
        <v>475</v>
      </c>
      <c r="O8" s="9">
        <f>TRUNC(L8+M8,2)</f>
        <v>3166.9</v>
      </c>
    </row>
    <row r="9" spans="1:15" ht="24" customHeight="1" x14ac:dyDescent="0.2">
      <c r="A9" s="3" t="s">
        <v>27</v>
      </c>
      <c r="B9" s="3"/>
      <c r="C9" s="3"/>
      <c r="D9" s="3" t="s">
        <v>28</v>
      </c>
      <c r="E9" s="3"/>
      <c r="F9" s="18"/>
      <c r="G9" s="3"/>
      <c r="H9" s="3"/>
      <c r="I9" s="3"/>
      <c r="J9" s="20"/>
      <c r="K9" s="20"/>
      <c r="L9" s="3"/>
      <c r="M9" s="3"/>
      <c r="N9" s="20"/>
      <c r="O9" s="5">
        <f>SUM(O10:O13)</f>
        <v>6964.0599999999995</v>
      </c>
    </row>
    <row r="10" spans="1:15" ht="24" customHeight="1" x14ac:dyDescent="0.2">
      <c r="A10" s="6" t="s">
        <v>29</v>
      </c>
      <c r="B10" s="8" t="s">
        <v>30</v>
      </c>
      <c r="C10" s="6" t="s">
        <v>19</v>
      </c>
      <c r="D10" s="6" t="s">
        <v>31</v>
      </c>
      <c r="E10" s="7" t="s">
        <v>26</v>
      </c>
      <c r="F10" s="17">
        <v>4.5</v>
      </c>
      <c r="G10" s="9">
        <v>523.94000000000005</v>
      </c>
      <c r="H10" s="9">
        <v>76.45</v>
      </c>
      <c r="I10" s="9">
        <v>6.81</v>
      </c>
      <c r="J10" s="19" t="s">
        <v>475</v>
      </c>
      <c r="K10" s="9">
        <f t="shared" si="0"/>
        <v>83.26</v>
      </c>
      <c r="L10" s="9">
        <v>344.02</v>
      </c>
      <c r="M10" s="9">
        <v>30.64</v>
      </c>
      <c r="N10" s="19" t="s">
        <v>475</v>
      </c>
      <c r="O10" s="9">
        <f>TRUNC(L10+M10,2)</f>
        <v>374.66</v>
      </c>
    </row>
    <row r="11" spans="1:15" ht="39" customHeight="1" x14ac:dyDescent="0.2">
      <c r="A11" s="6" t="s">
        <v>32</v>
      </c>
      <c r="B11" s="8" t="s">
        <v>33</v>
      </c>
      <c r="C11" s="6" t="s">
        <v>19</v>
      </c>
      <c r="D11" s="6" t="s">
        <v>34</v>
      </c>
      <c r="E11" s="7" t="s">
        <v>26</v>
      </c>
      <c r="F11" s="17">
        <v>6</v>
      </c>
      <c r="G11" s="9">
        <v>1228.98</v>
      </c>
      <c r="H11" s="9">
        <v>255.59</v>
      </c>
      <c r="I11" s="9">
        <v>20.96</v>
      </c>
      <c r="J11" s="19" t="s">
        <v>475</v>
      </c>
      <c r="K11" s="9">
        <f t="shared" si="0"/>
        <v>276.55</v>
      </c>
      <c r="L11" s="9">
        <v>1533.54</v>
      </c>
      <c r="M11" s="9">
        <v>125.76</v>
      </c>
      <c r="N11" s="19" t="s">
        <v>475</v>
      </c>
      <c r="O11" s="9">
        <f t="shared" ref="O11:O74" si="1">TRUNC(L11+M11,2)</f>
        <v>1659.3</v>
      </c>
    </row>
    <row r="12" spans="1:15" ht="24" customHeight="1" x14ac:dyDescent="0.2">
      <c r="A12" s="6" t="s">
        <v>35</v>
      </c>
      <c r="B12" s="8" t="s">
        <v>36</v>
      </c>
      <c r="C12" s="6" t="s">
        <v>19</v>
      </c>
      <c r="D12" s="6" t="s">
        <v>37</v>
      </c>
      <c r="E12" s="7" t="s">
        <v>26</v>
      </c>
      <c r="F12" s="17">
        <v>110</v>
      </c>
      <c r="G12" s="9">
        <v>215.12</v>
      </c>
      <c r="H12" s="9">
        <v>25.17</v>
      </c>
      <c r="I12" s="9">
        <v>1.84</v>
      </c>
      <c r="J12" s="19" t="s">
        <v>475</v>
      </c>
      <c r="K12" s="9">
        <f t="shared" si="0"/>
        <v>27.01</v>
      </c>
      <c r="L12" s="9">
        <v>2768.7</v>
      </c>
      <c r="M12" s="9">
        <v>202.4</v>
      </c>
      <c r="N12" s="19" t="s">
        <v>475</v>
      </c>
      <c r="O12" s="9">
        <f t="shared" si="1"/>
        <v>2971.1</v>
      </c>
    </row>
    <row r="13" spans="1:15" ht="39" customHeight="1" x14ac:dyDescent="0.2">
      <c r="A13" s="6" t="s">
        <v>38</v>
      </c>
      <c r="B13" s="8" t="s">
        <v>39</v>
      </c>
      <c r="C13" s="6" t="s">
        <v>19</v>
      </c>
      <c r="D13" s="6" t="s">
        <v>40</v>
      </c>
      <c r="E13" s="7" t="s">
        <v>41</v>
      </c>
      <c r="F13" s="17">
        <v>50</v>
      </c>
      <c r="G13" s="9">
        <v>72.180000000000007</v>
      </c>
      <c r="H13" s="9">
        <v>36.450000000000003</v>
      </c>
      <c r="I13" s="9">
        <v>2.73</v>
      </c>
      <c r="J13" s="19" t="s">
        <v>475</v>
      </c>
      <c r="K13" s="9">
        <f t="shared" si="0"/>
        <v>39.18</v>
      </c>
      <c r="L13" s="9">
        <v>1822.5</v>
      </c>
      <c r="M13" s="9">
        <v>136.5</v>
      </c>
      <c r="N13" s="19" t="s">
        <v>475</v>
      </c>
      <c r="O13" s="9">
        <f t="shared" si="1"/>
        <v>1959</v>
      </c>
    </row>
    <row r="14" spans="1:15" ht="24" customHeight="1" x14ac:dyDescent="0.2">
      <c r="A14" s="3" t="s">
        <v>42</v>
      </c>
      <c r="B14" s="3"/>
      <c r="C14" s="3"/>
      <c r="D14" s="3" t="s">
        <v>43</v>
      </c>
      <c r="E14" s="3"/>
      <c r="F14" s="18"/>
      <c r="G14" s="3"/>
      <c r="H14" s="3"/>
      <c r="I14" s="3"/>
      <c r="J14" s="20"/>
      <c r="K14" s="20"/>
      <c r="L14" s="3"/>
      <c r="M14" s="3"/>
      <c r="N14" s="20"/>
      <c r="O14" s="5">
        <f>SUM(O15:O22)</f>
        <v>5525.2199999999993</v>
      </c>
    </row>
    <row r="15" spans="1:15" ht="39" customHeight="1" x14ac:dyDescent="0.2">
      <c r="A15" s="6" t="s">
        <v>44</v>
      </c>
      <c r="B15" s="8" t="s">
        <v>45</v>
      </c>
      <c r="C15" s="6" t="s">
        <v>19</v>
      </c>
      <c r="D15" s="6" t="s">
        <v>46</v>
      </c>
      <c r="E15" s="7" t="s">
        <v>21</v>
      </c>
      <c r="F15" s="17">
        <v>2.8</v>
      </c>
      <c r="G15" s="9">
        <v>102.05</v>
      </c>
      <c r="H15" s="9">
        <v>106.8</v>
      </c>
      <c r="I15" s="9">
        <v>9.77</v>
      </c>
      <c r="J15" s="19" t="s">
        <v>475</v>
      </c>
      <c r="K15" s="9">
        <f t="shared" si="0"/>
        <v>116.57</v>
      </c>
      <c r="L15" s="9">
        <v>299.04000000000002</v>
      </c>
      <c r="M15" s="9">
        <v>27.35</v>
      </c>
      <c r="N15" s="19" t="s">
        <v>475</v>
      </c>
      <c r="O15" s="9">
        <f t="shared" si="1"/>
        <v>326.39</v>
      </c>
    </row>
    <row r="16" spans="1:15" ht="39" customHeight="1" x14ac:dyDescent="0.2">
      <c r="A16" s="6" t="s">
        <v>47</v>
      </c>
      <c r="B16" s="8" t="s">
        <v>48</v>
      </c>
      <c r="C16" s="6" t="s">
        <v>19</v>
      </c>
      <c r="D16" s="6" t="s">
        <v>49</v>
      </c>
      <c r="E16" s="7" t="s">
        <v>26</v>
      </c>
      <c r="F16" s="17">
        <v>9.5</v>
      </c>
      <c r="G16" s="9">
        <v>21.22</v>
      </c>
      <c r="H16" s="9">
        <v>9.9499999999999993</v>
      </c>
      <c r="I16" s="9">
        <v>0.89</v>
      </c>
      <c r="J16" s="19" t="s">
        <v>475</v>
      </c>
      <c r="K16" s="9">
        <f t="shared" si="0"/>
        <v>10.84</v>
      </c>
      <c r="L16" s="9">
        <v>94.52</v>
      </c>
      <c r="M16" s="9">
        <v>8.4499999999999993</v>
      </c>
      <c r="N16" s="19" t="s">
        <v>475</v>
      </c>
      <c r="O16" s="9">
        <f t="shared" si="1"/>
        <v>102.97</v>
      </c>
    </row>
    <row r="17" spans="1:15" ht="26.1" customHeight="1" x14ac:dyDescent="0.2">
      <c r="A17" s="6" t="s">
        <v>50</v>
      </c>
      <c r="B17" s="8" t="s">
        <v>51</v>
      </c>
      <c r="C17" s="6" t="s">
        <v>19</v>
      </c>
      <c r="D17" s="6" t="s">
        <v>52</v>
      </c>
      <c r="E17" s="7" t="s">
        <v>53</v>
      </c>
      <c r="F17" s="17">
        <v>204.9</v>
      </c>
      <c r="G17" s="9">
        <v>14.87</v>
      </c>
      <c r="H17" s="9">
        <v>3.91</v>
      </c>
      <c r="I17" s="9">
        <v>0.28000000000000003</v>
      </c>
      <c r="J17" s="19" t="s">
        <v>475</v>
      </c>
      <c r="K17" s="9">
        <f t="shared" si="0"/>
        <v>4.1900000000000004</v>
      </c>
      <c r="L17" s="9">
        <v>801.15</v>
      </c>
      <c r="M17" s="9">
        <v>57.37</v>
      </c>
      <c r="N17" s="19" t="s">
        <v>475</v>
      </c>
      <c r="O17" s="9">
        <f t="shared" si="1"/>
        <v>858.52</v>
      </c>
    </row>
    <row r="18" spans="1:15" ht="26.1" customHeight="1" x14ac:dyDescent="0.2">
      <c r="A18" s="6" t="s">
        <v>54</v>
      </c>
      <c r="B18" s="8" t="s">
        <v>55</v>
      </c>
      <c r="C18" s="6" t="s">
        <v>56</v>
      </c>
      <c r="D18" s="6" t="s">
        <v>57</v>
      </c>
      <c r="E18" s="7" t="s">
        <v>21</v>
      </c>
      <c r="F18" s="17">
        <v>2.8</v>
      </c>
      <c r="G18" s="9">
        <v>828.86</v>
      </c>
      <c r="H18" s="9">
        <v>333.67</v>
      </c>
      <c r="I18" s="9">
        <v>29.38</v>
      </c>
      <c r="J18" s="19" t="s">
        <v>475</v>
      </c>
      <c r="K18" s="9">
        <f t="shared" si="0"/>
        <v>363.05</v>
      </c>
      <c r="L18" s="9">
        <v>934.27</v>
      </c>
      <c r="M18" s="9">
        <v>82.26</v>
      </c>
      <c r="N18" s="19" t="s">
        <v>475</v>
      </c>
      <c r="O18" s="9">
        <f t="shared" si="1"/>
        <v>1016.53</v>
      </c>
    </row>
    <row r="19" spans="1:15" ht="26.1" customHeight="1" x14ac:dyDescent="0.2">
      <c r="A19" s="6" t="s">
        <v>58</v>
      </c>
      <c r="B19" s="8" t="s">
        <v>59</v>
      </c>
      <c r="C19" s="6" t="s">
        <v>19</v>
      </c>
      <c r="D19" s="6" t="s">
        <v>60</v>
      </c>
      <c r="E19" s="7" t="s">
        <v>53</v>
      </c>
      <c r="F19" s="17">
        <v>120</v>
      </c>
      <c r="G19" s="9">
        <v>19.93</v>
      </c>
      <c r="H19" s="9">
        <v>10.02</v>
      </c>
      <c r="I19" s="9">
        <v>0.75</v>
      </c>
      <c r="J19" s="19" t="s">
        <v>475</v>
      </c>
      <c r="K19" s="9">
        <f t="shared" si="0"/>
        <v>10.77</v>
      </c>
      <c r="L19" s="9">
        <v>1202.4000000000001</v>
      </c>
      <c r="M19" s="9">
        <v>90</v>
      </c>
      <c r="N19" s="19" t="s">
        <v>475</v>
      </c>
      <c r="O19" s="9">
        <f t="shared" si="1"/>
        <v>1292.4000000000001</v>
      </c>
    </row>
    <row r="20" spans="1:15" ht="26.1" customHeight="1" x14ac:dyDescent="0.2">
      <c r="A20" s="6" t="s">
        <v>61</v>
      </c>
      <c r="B20" s="8" t="s">
        <v>62</v>
      </c>
      <c r="C20" s="6" t="s">
        <v>19</v>
      </c>
      <c r="D20" s="6" t="s">
        <v>63</v>
      </c>
      <c r="E20" s="7" t="s">
        <v>53</v>
      </c>
      <c r="F20" s="17">
        <v>66.099999999999994</v>
      </c>
      <c r="G20" s="9">
        <v>16.8</v>
      </c>
      <c r="H20" s="9">
        <v>5.26</v>
      </c>
      <c r="I20" s="9">
        <v>0.39</v>
      </c>
      <c r="J20" s="19" t="s">
        <v>475</v>
      </c>
      <c r="K20" s="9">
        <f t="shared" si="0"/>
        <v>5.6499999999999995</v>
      </c>
      <c r="L20" s="9">
        <v>347.68</v>
      </c>
      <c r="M20" s="9">
        <v>25.77</v>
      </c>
      <c r="N20" s="19" t="s">
        <v>475</v>
      </c>
      <c r="O20" s="9">
        <f t="shared" si="1"/>
        <v>373.45</v>
      </c>
    </row>
    <row r="21" spans="1:15" ht="39" customHeight="1" x14ac:dyDescent="0.2">
      <c r="A21" s="6" t="s">
        <v>64</v>
      </c>
      <c r="B21" s="8" t="s">
        <v>65</v>
      </c>
      <c r="C21" s="6" t="s">
        <v>19</v>
      </c>
      <c r="D21" s="6" t="s">
        <v>66</v>
      </c>
      <c r="E21" s="7" t="s">
        <v>26</v>
      </c>
      <c r="F21" s="17">
        <v>10.57</v>
      </c>
      <c r="G21" s="9">
        <v>101.8</v>
      </c>
      <c r="H21" s="9">
        <v>48.4</v>
      </c>
      <c r="I21" s="9">
        <v>3.62</v>
      </c>
      <c r="J21" s="19" t="s">
        <v>475</v>
      </c>
      <c r="K21" s="9">
        <f t="shared" si="0"/>
        <v>52.019999999999996</v>
      </c>
      <c r="L21" s="9">
        <v>511.58</v>
      </c>
      <c r="M21" s="9">
        <v>38.26</v>
      </c>
      <c r="N21" s="19" t="s">
        <v>475</v>
      </c>
      <c r="O21" s="9">
        <f t="shared" si="1"/>
        <v>549.84</v>
      </c>
    </row>
    <row r="22" spans="1:15" ht="39" customHeight="1" x14ac:dyDescent="0.2">
      <c r="A22" s="6" t="s">
        <v>67</v>
      </c>
      <c r="B22" s="8" t="s">
        <v>68</v>
      </c>
      <c r="C22" s="6" t="s">
        <v>56</v>
      </c>
      <c r="D22" s="6" t="s">
        <v>69</v>
      </c>
      <c r="E22" s="7" t="s">
        <v>21</v>
      </c>
      <c r="F22" s="17">
        <v>4</v>
      </c>
      <c r="G22" s="9">
        <v>732.17</v>
      </c>
      <c r="H22" s="9">
        <v>230.3</v>
      </c>
      <c r="I22" s="9">
        <v>20.98</v>
      </c>
      <c r="J22" s="19" t="s">
        <v>475</v>
      </c>
      <c r="K22" s="9">
        <f t="shared" si="0"/>
        <v>251.28</v>
      </c>
      <c r="L22" s="9">
        <v>921.2</v>
      </c>
      <c r="M22" s="9">
        <v>83.92</v>
      </c>
      <c r="N22" s="19" t="s">
        <v>475</v>
      </c>
      <c r="O22" s="9">
        <f t="shared" si="1"/>
        <v>1005.12</v>
      </c>
    </row>
    <row r="23" spans="1:15" ht="24" customHeight="1" x14ac:dyDescent="0.2">
      <c r="A23" s="3" t="s">
        <v>70</v>
      </c>
      <c r="B23" s="3"/>
      <c r="C23" s="3"/>
      <c r="D23" s="3" t="s">
        <v>71</v>
      </c>
      <c r="E23" s="3"/>
      <c r="F23" s="18"/>
      <c r="G23" s="3"/>
      <c r="H23" s="3"/>
      <c r="I23" s="3"/>
      <c r="J23" s="20"/>
      <c r="K23" s="20"/>
      <c r="L23" s="3"/>
      <c r="M23" s="3"/>
      <c r="N23" s="20"/>
      <c r="O23" s="5">
        <f>SUM(O24:O31)</f>
        <v>7333.83</v>
      </c>
    </row>
    <row r="24" spans="1:15" ht="26.1" customHeight="1" x14ac:dyDescent="0.2">
      <c r="A24" s="6" t="s">
        <v>72</v>
      </c>
      <c r="B24" s="8" t="s">
        <v>73</v>
      </c>
      <c r="C24" s="6" t="s">
        <v>19</v>
      </c>
      <c r="D24" s="6" t="s">
        <v>74</v>
      </c>
      <c r="E24" s="7" t="s">
        <v>21</v>
      </c>
      <c r="F24" s="17">
        <v>10</v>
      </c>
      <c r="G24" s="9">
        <v>722.19</v>
      </c>
      <c r="H24" s="9">
        <v>100.42</v>
      </c>
      <c r="I24" s="9">
        <v>6.88</v>
      </c>
      <c r="J24" s="19" t="s">
        <v>475</v>
      </c>
      <c r="K24" s="9">
        <f t="shared" si="0"/>
        <v>107.3</v>
      </c>
      <c r="L24" s="9">
        <v>1004.2</v>
      </c>
      <c r="M24" s="9">
        <v>68.8</v>
      </c>
      <c r="N24" s="19" t="s">
        <v>475</v>
      </c>
      <c r="O24" s="9">
        <f t="shared" si="1"/>
        <v>1073</v>
      </c>
    </row>
    <row r="25" spans="1:15" ht="39" customHeight="1" x14ac:dyDescent="0.2">
      <c r="A25" s="6" t="s">
        <v>75</v>
      </c>
      <c r="B25" s="8" t="s">
        <v>76</v>
      </c>
      <c r="C25" s="6" t="s">
        <v>19</v>
      </c>
      <c r="D25" s="6" t="s">
        <v>77</v>
      </c>
      <c r="E25" s="7" t="s">
        <v>53</v>
      </c>
      <c r="F25" s="17">
        <v>178.4</v>
      </c>
      <c r="G25" s="9">
        <v>14.78</v>
      </c>
      <c r="H25" s="9">
        <v>3.83</v>
      </c>
      <c r="I25" s="9">
        <v>0.27</v>
      </c>
      <c r="J25" s="19" t="s">
        <v>475</v>
      </c>
      <c r="K25" s="9">
        <f t="shared" si="0"/>
        <v>4.0999999999999996</v>
      </c>
      <c r="L25" s="9">
        <v>683.27</v>
      </c>
      <c r="M25" s="9">
        <v>48.16</v>
      </c>
      <c r="N25" s="19" t="s">
        <v>475</v>
      </c>
      <c r="O25" s="9">
        <f t="shared" si="1"/>
        <v>731.43</v>
      </c>
    </row>
    <row r="26" spans="1:15" ht="39" customHeight="1" x14ac:dyDescent="0.2">
      <c r="A26" s="6" t="s">
        <v>78</v>
      </c>
      <c r="B26" s="8" t="s">
        <v>79</v>
      </c>
      <c r="C26" s="6" t="s">
        <v>19</v>
      </c>
      <c r="D26" s="6" t="s">
        <v>80</v>
      </c>
      <c r="E26" s="7" t="s">
        <v>53</v>
      </c>
      <c r="F26" s="17">
        <v>70.599999999999994</v>
      </c>
      <c r="G26" s="9">
        <v>23.04</v>
      </c>
      <c r="H26" s="9">
        <v>13.57</v>
      </c>
      <c r="I26" s="9">
        <v>1.01</v>
      </c>
      <c r="J26" s="19" t="s">
        <v>475</v>
      </c>
      <c r="K26" s="9">
        <f t="shared" si="0"/>
        <v>14.58</v>
      </c>
      <c r="L26" s="9">
        <v>958.04</v>
      </c>
      <c r="M26" s="9">
        <v>71.3</v>
      </c>
      <c r="N26" s="19" t="s">
        <v>475</v>
      </c>
      <c r="O26" s="9">
        <f t="shared" si="1"/>
        <v>1029.3399999999999</v>
      </c>
    </row>
    <row r="27" spans="1:15" ht="39" customHeight="1" x14ac:dyDescent="0.2">
      <c r="A27" s="6" t="s">
        <v>81</v>
      </c>
      <c r="B27" s="8" t="s">
        <v>82</v>
      </c>
      <c r="C27" s="6" t="s">
        <v>19</v>
      </c>
      <c r="D27" s="6" t="s">
        <v>83</v>
      </c>
      <c r="E27" s="7" t="s">
        <v>53</v>
      </c>
      <c r="F27" s="17">
        <v>30.6</v>
      </c>
      <c r="G27" s="9">
        <v>12.84</v>
      </c>
      <c r="H27" s="9">
        <v>1.74</v>
      </c>
      <c r="I27" s="9">
        <v>0.1</v>
      </c>
      <c r="J27" s="19" t="s">
        <v>475</v>
      </c>
      <c r="K27" s="9">
        <f t="shared" si="0"/>
        <v>1.84</v>
      </c>
      <c r="L27" s="9">
        <v>53.24</v>
      </c>
      <c r="M27" s="9">
        <v>3.06</v>
      </c>
      <c r="N27" s="19" t="s">
        <v>475</v>
      </c>
      <c r="O27" s="9">
        <f t="shared" si="1"/>
        <v>56.3</v>
      </c>
    </row>
    <row r="28" spans="1:15" ht="39" customHeight="1" x14ac:dyDescent="0.2">
      <c r="A28" s="6" t="s">
        <v>84</v>
      </c>
      <c r="B28" s="8" t="s">
        <v>65</v>
      </c>
      <c r="C28" s="6" t="s">
        <v>19</v>
      </c>
      <c r="D28" s="6" t="s">
        <v>85</v>
      </c>
      <c r="E28" s="7" t="s">
        <v>26</v>
      </c>
      <c r="F28" s="17">
        <v>27</v>
      </c>
      <c r="G28" s="9">
        <v>101.8</v>
      </c>
      <c r="H28" s="9">
        <v>48.4</v>
      </c>
      <c r="I28" s="9">
        <v>3.62</v>
      </c>
      <c r="J28" s="19" t="s">
        <v>475</v>
      </c>
      <c r="K28" s="9">
        <f t="shared" si="0"/>
        <v>52.019999999999996</v>
      </c>
      <c r="L28" s="9">
        <v>1306.8</v>
      </c>
      <c r="M28" s="9">
        <v>97.74</v>
      </c>
      <c r="N28" s="19" t="s">
        <v>475</v>
      </c>
      <c r="O28" s="9">
        <f t="shared" si="1"/>
        <v>1404.54</v>
      </c>
    </row>
    <row r="29" spans="1:15" ht="26.1" customHeight="1" x14ac:dyDescent="0.2">
      <c r="A29" s="6" t="s">
        <v>86</v>
      </c>
      <c r="B29" s="8" t="s">
        <v>87</v>
      </c>
      <c r="C29" s="6" t="s">
        <v>88</v>
      </c>
      <c r="D29" s="6" t="s">
        <v>89</v>
      </c>
      <c r="E29" s="7" t="s">
        <v>90</v>
      </c>
      <c r="F29" s="17">
        <v>53.05</v>
      </c>
      <c r="G29" s="9">
        <v>49.87</v>
      </c>
      <c r="H29" s="9">
        <v>33.78</v>
      </c>
      <c r="I29" s="9">
        <v>0.05</v>
      </c>
      <c r="J29" s="19" t="s">
        <v>475</v>
      </c>
      <c r="K29" s="9">
        <f t="shared" si="0"/>
        <v>33.83</v>
      </c>
      <c r="L29" s="9">
        <v>1792.02</v>
      </c>
      <c r="M29" s="9">
        <v>2.65</v>
      </c>
      <c r="N29" s="19" t="s">
        <v>475</v>
      </c>
      <c r="O29" s="9">
        <f t="shared" si="1"/>
        <v>1794.67</v>
      </c>
    </row>
    <row r="30" spans="1:15" ht="39" customHeight="1" x14ac:dyDescent="0.2">
      <c r="A30" s="6" t="s">
        <v>91</v>
      </c>
      <c r="B30" s="8" t="s">
        <v>92</v>
      </c>
      <c r="C30" s="6" t="s">
        <v>19</v>
      </c>
      <c r="D30" s="6" t="s">
        <v>93</v>
      </c>
      <c r="E30" s="7" t="s">
        <v>21</v>
      </c>
      <c r="F30" s="17">
        <v>1.2</v>
      </c>
      <c r="G30" s="9">
        <v>927.8</v>
      </c>
      <c r="H30" s="9">
        <v>322.51</v>
      </c>
      <c r="I30" s="9">
        <v>29.99</v>
      </c>
      <c r="J30" s="19" t="s">
        <v>475</v>
      </c>
      <c r="K30" s="9">
        <f t="shared" si="0"/>
        <v>352.5</v>
      </c>
      <c r="L30" s="9">
        <v>387.01</v>
      </c>
      <c r="M30" s="9">
        <v>35.979999999999997</v>
      </c>
      <c r="N30" s="19" t="s">
        <v>475</v>
      </c>
      <c r="O30" s="9">
        <f t="shared" si="1"/>
        <v>422.99</v>
      </c>
    </row>
    <row r="31" spans="1:15" ht="39" customHeight="1" x14ac:dyDescent="0.2">
      <c r="A31" s="6" t="s">
        <v>94</v>
      </c>
      <c r="B31" s="8" t="s">
        <v>95</v>
      </c>
      <c r="C31" s="6" t="s">
        <v>19</v>
      </c>
      <c r="D31" s="6" t="s">
        <v>96</v>
      </c>
      <c r="E31" s="7" t="s">
        <v>21</v>
      </c>
      <c r="F31" s="17">
        <v>2.2000000000000002</v>
      </c>
      <c r="G31" s="9">
        <v>946.29</v>
      </c>
      <c r="H31" s="9">
        <v>342.04</v>
      </c>
      <c r="I31" s="9">
        <v>31.4</v>
      </c>
      <c r="J31" s="19" t="s">
        <v>475</v>
      </c>
      <c r="K31" s="9">
        <f t="shared" si="0"/>
        <v>373.44</v>
      </c>
      <c r="L31" s="9">
        <v>752.48</v>
      </c>
      <c r="M31" s="9">
        <v>69.08</v>
      </c>
      <c r="N31" s="19" t="s">
        <v>475</v>
      </c>
      <c r="O31" s="9">
        <f t="shared" si="1"/>
        <v>821.56</v>
      </c>
    </row>
    <row r="32" spans="1:15" ht="24" customHeight="1" x14ac:dyDescent="0.2">
      <c r="A32" s="3" t="s">
        <v>97</v>
      </c>
      <c r="B32" s="3"/>
      <c r="C32" s="3"/>
      <c r="D32" s="3" t="s">
        <v>98</v>
      </c>
      <c r="E32" s="3"/>
      <c r="F32" s="18"/>
      <c r="G32" s="3"/>
      <c r="H32" s="3"/>
      <c r="I32" s="3"/>
      <c r="J32" s="20"/>
      <c r="K32" s="20"/>
      <c r="L32" s="3"/>
      <c r="M32" s="3"/>
      <c r="N32" s="20"/>
      <c r="O32" s="5">
        <f>SUM(O33:O36)</f>
        <v>12415.64</v>
      </c>
    </row>
    <row r="33" spans="1:15" ht="51.95" customHeight="1" x14ac:dyDescent="0.2">
      <c r="A33" s="6" t="s">
        <v>99</v>
      </c>
      <c r="B33" s="8" t="s">
        <v>100</v>
      </c>
      <c r="C33" s="6" t="s">
        <v>19</v>
      </c>
      <c r="D33" s="6" t="s">
        <v>101</v>
      </c>
      <c r="E33" s="7" t="s">
        <v>26</v>
      </c>
      <c r="F33" s="17">
        <v>206.08</v>
      </c>
      <c r="G33" s="9">
        <v>100.75</v>
      </c>
      <c r="H33" s="9">
        <v>54.52</v>
      </c>
      <c r="I33" s="9">
        <v>4.3499999999999996</v>
      </c>
      <c r="J33" s="19" t="s">
        <v>475</v>
      </c>
      <c r="K33" s="9">
        <f t="shared" si="0"/>
        <v>58.870000000000005</v>
      </c>
      <c r="L33" s="9">
        <v>11235.48</v>
      </c>
      <c r="M33" s="9">
        <v>896.44</v>
      </c>
      <c r="N33" s="19" t="s">
        <v>475</v>
      </c>
      <c r="O33" s="9">
        <f t="shared" si="1"/>
        <v>12131.92</v>
      </c>
    </row>
    <row r="34" spans="1:15" ht="26.1" customHeight="1" x14ac:dyDescent="0.2">
      <c r="A34" s="6" t="s">
        <v>102</v>
      </c>
      <c r="B34" s="8" t="s">
        <v>103</v>
      </c>
      <c r="C34" s="6" t="s">
        <v>19</v>
      </c>
      <c r="D34" s="6" t="s">
        <v>104</v>
      </c>
      <c r="E34" s="7" t="s">
        <v>41</v>
      </c>
      <c r="F34" s="17">
        <v>2.7</v>
      </c>
      <c r="G34" s="9">
        <v>66.39</v>
      </c>
      <c r="H34" s="9">
        <v>13.51</v>
      </c>
      <c r="I34" s="9">
        <v>1.02</v>
      </c>
      <c r="J34" s="19" t="s">
        <v>475</v>
      </c>
      <c r="K34" s="9">
        <f t="shared" si="0"/>
        <v>14.53</v>
      </c>
      <c r="L34" s="9">
        <v>36.47</v>
      </c>
      <c r="M34" s="9">
        <v>2.75</v>
      </c>
      <c r="N34" s="19" t="s">
        <v>475</v>
      </c>
      <c r="O34" s="9">
        <f t="shared" si="1"/>
        <v>39.22</v>
      </c>
    </row>
    <row r="35" spans="1:15" ht="26.1" customHeight="1" x14ac:dyDescent="0.2">
      <c r="A35" s="6" t="s">
        <v>105</v>
      </c>
      <c r="B35" s="8" t="s">
        <v>106</v>
      </c>
      <c r="C35" s="6" t="s">
        <v>19</v>
      </c>
      <c r="D35" s="6" t="s">
        <v>107</v>
      </c>
      <c r="E35" s="7" t="s">
        <v>41</v>
      </c>
      <c r="F35" s="17">
        <v>2.7</v>
      </c>
      <c r="G35" s="9">
        <v>123.74</v>
      </c>
      <c r="H35" s="9">
        <v>31.82</v>
      </c>
      <c r="I35" s="9">
        <v>2.34</v>
      </c>
      <c r="J35" s="19" t="s">
        <v>475</v>
      </c>
      <c r="K35" s="9">
        <f t="shared" si="0"/>
        <v>34.159999999999997</v>
      </c>
      <c r="L35" s="9">
        <v>85.91</v>
      </c>
      <c r="M35" s="9">
        <v>6.31</v>
      </c>
      <c r="N35" s="19" t="s">
        <v>475</v>
      </c>
      <c r="O35" s="9">
        <f t="shared" si="1"/>
        <v>92.22</v>
      </c>
    </row>
    <row r="36" spans="1:15" ht="26.1" customHeight="1" x14ac:dyDescent="0.2">
      <c r="A36" s="6" t="s">
        <v>108</v>
      </c>
      <c r="B36" s="8" t="s">
        <v>109</v>
      </c>
      <c r="C36" s="6" t="s">
        <v>19</v>
      </c>
      <c r="D36" s="6" t="s">
        <v>110</v>
      </c>
      <c r="E36" s="7" t="s">
        <v>41</v>
      </c>
      <c r="F36" s="17">
        <v>12</v>
      </c>
      <c r="G36" s="9">
        <v>49</v>
      </c>
      <c r="H36" s="9">
        <v>11.79</v>
      </c>
      <c r="I36" s="9">
        <v>0.9</v>
      </c>
      <c r="J36" s="19" t="s">
        <v>475</v>
      </c>
      <c r="K36" s="9">
        <f t="shared" si="0"/>
        <v>12.69</v>
      </c>
      <c r="L36" s="9">
        <v>141.47999999999999</v>
      </c>
      <c r="M36" s="9">
        <v>10.8</v>
      </c>
      <c r="N36" s="19" t="s">
        <v>475</v>
      </c>
      <c r="O36" s="9">
        <f t="shared" si="1"/>
        <v>152.28</v>
      </c>
    </row>
    <row r="37" spans="1:15" ht="24" customHeight="1" x14ac:dyDescent="0.2">
      <c r="A37" s="3" t="s">
        <v>111</v>
      </c>
      <c r="B37" s="3"/>
      <c r="C37" s="3"/>
      <c r="D37" s="3" t="s">
        <v>112</v>
      </c>
      <c r="E37" s="3"/>
      <c r="F37" s="18"/>
      <c r="G37" s="3"/>
      <c r="H37" s="3"/>
      <c r="I37" s="3"/>
      <c r="J37" s="20"/>
      <c r="K37" s="20"/>
      <c r="L37" s="3"/>
      <c r="M37" s="3"/>
      <c r="N37" s="20"/>
      <c r="O37" s="5">
        <f>SUM(O38:O42)</f>
        <v>6223</v>
      </c>
    </row>
    <row r="38" spans="1:15" ht="65.099999999999994" customHeight="1" x14ac:dyDescent="0.2">
      <c r="A38" s="6" t="s">
        <v>113</v>
      </c>
      <c r="B38" s="8" t="s">
        <v>114</v>
      </c>
      <c r="C38" s="6" t="s">
        <v>19</v>
      </c>
      <c r="D38" s="6" t="s">
        <v>115</v>
      </c>
      <c r="E38" s="7" t="s">
        <v>116</v>
      </c>
      <c r="F38" s="17">
        <v>6</v>
      </c>
      <c r="G38" s="9">
        <v>885.07</v>
      </c>
      <c r="H38" s="9">
        <v>310.86</v>
      </c>
      <c r="I38" s="9">
        <v>25.21</v>
      </c>
      <c r="J38" s="19" t="s">
        <v>475</v>
      </c>
      <c r="K38" s="9">
        <f t="shared" si="0"/>
        <v>336.07</v>
      </c>
      <c r="L38" s="9">
        <v>1865.16</v>
      </c>
      <c r="M38" s="9">
        <v>151.26</v>
      </c>
      <c r="N38" s="19" t="s">
        <v>475</v>
      </c>
      <c r="O38" s="9">
        <f t="shared" si="1"/>
        <v>2016.42</v>
      </c>
    </row>
    <row r="39" spans="1:15" ht="78" customHeight="1" x14ac:dyDescent="0.2">
      <c r="A39" s="6" t="s">
        <v>117</v>
      </c>
      <c r="B39" s="8" t="s">
        <v>118</v>
      </c>
      <c r="C39" s="6" t="s">
        <v>19</v>
      </c>
      <c r="D39" s="6" t="s">
        <v>119</v>
      </c>
      <c r="E39" s="7" t="s">
        <v>116</v>
      </c>
      <c r="F39" s="17">
        <v>9</v>
      </c>
      <c r="G39" s="9">
        <v>1652.92</v>
      </c>
      <c r="H39" s="9">
        <v>357.05</v>
      </c>
      <c r="I39" s="9">
        <v>29.01</v>
      </c>
      <c r="J39" s="19" t="s">
        <v>475</v>
      </c>
      <c r="K39" s="9">
        <f t="shared" si="0"/>
        <v>386.06</v>
      </c>
      <c r="L39" s="9">
        <v>3213.45</v>
      </c>
      <c r="M39" s="9">
        <v>261.08999999999997</v>
      </c>
      <c r="N39" s="19" t="s">
        <v>475</v>
      </c>
      <c r="O39" s="9">
        <f t="shared" si="1"/>
        <v>3474.54</v>
      </c>
    </row>
    <row r="40" spans="1:15" ht="51.95" customHeight="1" x14ac:dyDescent="0.2">
      <c r="A40" s="6" t="s">
        <v>120</v>
      </c>
      <c r="B40" s="8" t="s">
        <v>121</v>
      </c>
      <c r="C40" s="6" t="s">
        <v>19</v>
      </c>
      <c r="D40" s="6" t="s">
        <v>122</v>
      </c>
      <c r="E40" s="7" t="s">
        <v>26</v>
      </c>
      <c r="F40" s="17">
        <v>4</v>
      </c>
      <c r="G40" s="9">
        <v>901.3</v>
      </c>
      <c r="H40" s="9">
        <v>159.94999999999999</v>
      </c>
      <c r="I40" s="9">
        <v>13.09</v>
      </c>
      <c r="J40" s="19" t="s">
        <v>475</v>
      </c>
      <c r="K40" s="9">
        <f t="shared" si="0"/>
        <v>173.04</v>
      </c>
      <c r="L40" s="9">
        <v>639.79999999999995</v>
      </c>
      <c r="M40" s="9">
        <v>52.36</v>
      </c>
      <c r="N40" s="19" t="s">
        <v>475</v>
      </c>
      <c r="O40" s="9">
        <f t="shared" si="1"/>
        <v>692.16</v>
      </c>
    </row>
    <row r="41" spans="1:15" ht="39" customHeight="1" x14ac:dyDescent="0.2">
      <c r="A41" s="6" t="s">
        <v>123</v>
      </c>
      <c r="B41" s="8" t="s">
        <v>124</v>
      </c>
      <c r="C41" s="6" t="s">
        <v>19</v>
      </c>
      <c r="D41" s="6" t="s">
        <v>125</v>
      </c>
      <c r="E41" s="7" t="s">
        <v>26</v>
      </c>
      <c r="F41" s="17">
        <v>1</v>
      </c>
      <c r="G41" s="9">
        <v>1235.1300000000001</v>
      </c>
      <c r="H41" s="9">
        <v>15.87</v>
      </c>
      <c r="I41" s="9">
        <v>1.26</v>
      </c>
      <c r="J41" s="19" t="s">
        <v>475</v>
      </c>
      <c r="K41" s="9">
        <f t="shared" si="0"/>
        <v>17.13</v>
      </c>
      <c r="L41" s="9">
        <v>15.87</v>
      </c>
      <c r="M41" s="9">
        <v>1.26</v>
      </c>
      <c r="N41" s="19" t="s">
        <v>475</v>
      </c>
      <c r="O41" s="9">
        <f t="shared" si="1"/>
        <v>17.13</v>
      </c>
    </row>
    <row r="42" spans="1:15" ht="39" customHeight="1" x14ac:dyDescent="0.2">
      <c r="A42" s="6" t="s">
        <v>126</v>
      </c>
      <c r="B42" s="8" t="s">
        <v>127</v>
      </c>
      <c r="C42" s="6" t="s">
        <v>19</v>
      </c>
      <c r="D42" s="6" t="s">
        <v>128</v>
      </c>
      <c r="E42" s="7" t="s">
        <v>26</v>
      </c>
      <c r="F42" s="17">
        <v>1.68</v>
      </c>
      <c r="G42" s="9">
        <v>690.97</v>
      </c>
      <c r="H42" s="9">
        <v>12.57</v>
      </c>
      <c r="I42" s="9">
        <v>0.98</v>
      </c>
      <c r="J42" s="19" t="s">
        <v>475</v>
      </c>
      <c r="K42" s="9">
        <f t="shared" si="0"/>
        <v>13.55</v>
      </c>
      <c r="L42" s="9">
        <v>21.11</v>
      </c>
      <c r="M42" s="9">
        <v>1.64</v>
      </c>
      <c r="N42" s="19" t="s">
        <v>475</v>
      </c>
      <c r="O42" s="9">
        <f t="shared" si="1"/>
        <v>22.75</v>
      </c>
    </row>
    <row r="43" spans="1:15" ht="24" customHeight="1" x14ac:dyDescent="0.2">
      <c r="A43" s="3" t="s">
        <v>129</v>
      </c>
      <c r="B43" s="3"/>
      <c r="C43" s="3"/>
      <c r="D43" s="3" t="s">
        <v>130</v>
      </c>
      <c r="E43" s="3"/>
      <c r="F43" s="18"/>
      <c r="G43" s="3"/>
      <c r="H43" s="3"/>
      <c r="I43" s="3"/>
      <c r="J43" s="20"/>
      <c r="K43" s="20"/>
      <c r="L43" s="3"/>
      <c r="M43" s="3"/>
      <c r="N43" s="20"/>
      <c r="O43" s="5">
        <f>SUM(O44:O55)</f>
        <v>34556.76</v>
      </c>
    </row>
    <row r="44" spans="1:15" ht="51.95" customHeight="1" x14ac:dyDescent="0.2">
      <c r="A44" s="6" t="s">
        <v>131</v>
      </c>
      <c r="B44" s="8" t="s">
        <v>132</v>
      </c>
      <c r="C44" s="6" t="s">
        <v>19</v>
      </c>
      <c r="D44" s="6" t="s">
        <v>133</v>
      </c>
      <c r="E44" s="7" t="s">
        <v>26</v>
      </c>
      <c r="F44" s="17">
        <v>177.56</v>
      </c>
      <c r="G44" s="9">
        <v>129.54</v>
      </c>
      <c r="H44" s="9">
        <v>34.729999999999997</v>
      </c>
      <c r="I44" s="9">
        <v>2.65</v>
      </c>
      <c r="J44" s="19" t="s">
        <v>475</v>
      </c>
      <c r="K44" s="9">
        <f t="shared" si="0"/>
        <v>37.379999999999995</v>
      </c>
      <c r="L44" s="9">
        <v>6166.65</v>
      </c>
      <c r="M44" s="9">
        <v>470.53</v>
      </c>
      <c r="N44" s="19" t="s">
        <v>475</v>
      </c>
      <c r="O44" s="9">
        <f t="shared" si="1"/>
        <v>6637.18</v>
      </c>
    </row>
    <row r="45" spans="1:15" ht="39" customHeight="1" x14ac:dyDescent="0.2">
      <c r="A45" s="6" t="s">
        <v>134</v>
      </c>
      <c r="B45" s="8" t="s">
        <v>135</v>
      </c>
      <c r="C45" s="6" t="s">
        <v>19</v>
      </c>
      <c r="D45" s="6" t="s">
        <v>136</v>
      </c>
      <c r="E45" s="7" t="s">
        <v>26</v>
      </c>
      <c r="F45" s="17">
        <v>145.35</v>
      </c>
      <c r="G45" s="9">
        <v>40.94</v>
      </c>
      <c r="H45" s="9">
        <v>13.56</v>
      </c>
      <c r="I45" s="9">
        <v>1.1100000000000001</v>
      </c>
      <c r="J45" s="19" t="s">
        <v>475</v>
      </c>
      <c r="K45" s="9">
        <f t="shared" si="0"/>
        <v>14.67</v>
      </c>
      <c r="L45" s="9">
        <v>1970.94</v>
      </c>
      <c r="M45" s="9">
        <v>161.33000000000001</v>
      </c>
      <c r="N45" s="19" t="s">
        <v>475</v>
      </c>
      <c r="O45" s="9">
        <f t="shared" si="1"/>
        <v>2132.27</v>
      </c>
    </row>
    <row r="46" spans="1:15" ht="39" customHeight="1" x14ac:dyDescent="0.2">
      <c r="A46" s="6" t="s">
        <v>137</v>
      </c>
      <c r="B46" s="8" t="s">
        <v>138</v>
      </c>
      <c r="C46" s="6" t="s">
        <v>19</v>
      </c>
      <c r="D46" s="6" t="s">
        <v>139</v>
      </c>
      <c r="E46" s="7" t="s">
        <v>41</v>
      </c>
      <c r="F46" s="17">
        <v>10.5</v>
      </c>
      <c r="G46" s="9">
        <v>72.069999999999993</v>
      </c>
      <c r="H46" s="9">
        <v>12.98</v>
      </c>
      <c r="I46" s="9">
        <v>1.06</v>
      </c>
      <c r="J46" s="19" t="s">
        <v>475</v>
      </c>
      <c r="K46" s="9">
        <f t="shared" si="0"/>
        <v>14.040000000000001</v>
      </c>
      <c r="L46" s="9">
        <v>136.29</v>
      </c>
      <c r="M46" s="9">
        <v>11.13</v>
      </c>
      <c r="N46" s="19" t="s">
        <v>475</v>
      </c>
      <c r="O46" s="9">
        <f t="shared" si="1"/>
        <v>147.41999999999999</v>
      </c>
    </row>
    <row r="47" spans="1:15" ht="26.1" customHeight="1" x14ac:dyDescent="0.2">
      <c r="A47" s="6" t="s">
        <v>140</v>
      </c>
      <c r="B47" s="8" t="s">
        <v>141</v>
      </c>
      <c r="C47" s="6" t="s">
        <v>19</v>
      </c>
      <c r="D47" s="6" t="s">
        <v>142</v>
      </c>
      <c r="E47" s="7" t="s">
        <v>41</v>
      </c>
      <c r="F47" s="17">
        <v>60</v>
      </c>
      <c r="G47" s="9">
        <v>50.03</v>
      </c>
      <c r="H47" s="9">
        <v>7.98</v>
      </c>
      <c r="I47" s="9">
        <v>0.62</v>
      </c>
      <c r="J47" s="19" t="s">
        <v>475</v>
      </c>
      <c r="K47" s="9">
        <f t="shared" si="0"/>
        <v>8.6</v>
      </c>
      <c r="L47" s="9">
        <v>478.8</v>
      </c>
      <c r="M47" s="9">
        <v>37.200000000000003</v>
      </c>
      <c r="N47" s="19" t="s">
        <v>475</v>
      </c>
      <c r="O47" s="9">
        <f t="shared" si="1"/>
        <v>516</v>
      </c>
    </row>
    <row r="48" spans="1:15" ht="39" customHeight="1" x14ac:dyDescent="0.2">
      <c r="A48" s="6" t="s">
        <v>143</v>
      </c>
      <c r="B48" s="8" t="s">
        <v>144</v>
      </c>
      <c r="C48" s="6" t="s">
        <v>19</v>
      </c>
      <c r="D48" s="6" t="s">
        <v>145</v>
      </c>
      <c r="E48" s="7" t="s">
        <v>116</v>
      </c>
      <c r="F48" s="17">
        <v>15</v>
      </c>
      <c r="G48" s="9">
        <v>2386.33</v>
      </c>
      <c r="H48" s="9">
        <v>784.36</v>
      </c>
      <c r="I48" s="9">
        <v>121.47</v>
      </c>
      <c r="J48" s="19" t="s">
        <v>475</v>
      </c>
      <c r="K48" s="9">
        <f t="shared" si="0"/>
        <v>905.83</v>
      </c>
      <c r="L48" s="9">
        <v>11765.4</v>
      </c>
      <c r="M48" s="9">
        <v>1822.05</v>
      </c>
      <c r="N48" s="19" t="s">
        <v>475</v>
      </c>
      <c r="O48" s="9">
        <f t="shared" si="1"/>
        <v>13587.45</v>
      </c>
    </row>
    <row r="49" spans="1:15" ht="26.1" customHeight="1" x14ac:dyDescent="0.2">
      <c r="A49" s="6" t="s">
        <v>146</v>
      </c>
      <c r="B49" s="8" t="s">
        <v>147</v>
      </c>
      <c r="C49" s="6" t="s">
        <v>19</v>
      </c>
      <c r="D49" s="6" t="s">
        <v>148</v>
      </c>
      <c r="E49" s="7" t="s">
        <v>26</v>
      </c>
      <c r="F49" s="17">
        <v>42.52</v>
      </c>
      <c r="G49" s="9">
        <v>80.41</v>
      </c>
      <c r="H49" s="9">
        <v>44.18</v>
      </c>
      <c r="I49" s="9">
        <v>3.56</v>
      </c>
      <c r="J49" s="19" t="s">
        <v>475</v>
      </c>
      <c r="K49" s="9">
        <f t="shared" si="0"/>
        <v>47.74</v>
      </c>
      <c r="L49" s="9">
        <v>1878.53</v>
      </c>
      <c r="M49" s="9">
        <v>151.37</v>
      </c>
      <c r="N49" s="19" t="s">
        <v>475</v>
      </c>
      <c r="O49" s="9">
        <f t="shared" si="1"/>
        <v>2029.9</v>
      </c>
    </row>
    <row r="50" spans="1:15" ht="26.1" customHeight="1" x14ac:dyDescent="0.2">
      <c r="A50" s="6" t="s">
        <v>149</v>
      </c>
      <c r="B50" s="8" t="s">
        <v>150</v>
      </c>
      <c r="C50" s="6" t="s">
        <v>19</v>
      </c>
      <c r="D50" s="6" t="s">
        <v>151</v>
      </c>
      <c r="E50" s="7" t="s">
        <v>26</v>
      </c>
      <c r="F50" s="17">
        <v>122.84</v>
      </c>
      <c r="G50" s="9">
        <v>178.13</v>
      </c>
      <c r="H50" s="9">
        <v>33.130000000000003</v>
      </c>
      <c r="I50" s="9">
        <v>2.66</v>
      </c>
      <c r="J50" s="19" t="s">
        <v>475</v>
      </c>
      <c r="K50" s="9">
        <f t="shared" si="0"/>
        <v>35.790000000000006</v>
      </c>
      <c r="L50" s="9">
        <v>4069.68</v>
      </c>
      <c r="M50" s="9">
        <v>326.75</v>
      </c>
      <c r="N50" s="19" t="s">
        <v>475</v>
      </c>
      <c r="O50" s="9">
        <f t="shared" si="1"/>
        <v>4396.43</v>
      </c>
    </row>
    <row r="51" spans="1:15" ht="51.95" customHeight="1" x14ac:dyDescent="0.2">
      <c r="A51" s="6" t="s">
        <v>152</v>
      </c>
      <c r="B51" s="8" t="s">
        <v>153</v>
      </c>
      <c r="C51" s="6" t="s">
        <v>19</v>
      </c>
      <c r="D51" s="6" t="s">
        <v>154</v>
      </c>
      <c r="E51" s="7" t="s">
        <v>26</v>
      </c>
      <c r="F51" s="17">
        <v>71.52</v>
      </c>
      <c r="G51" s="9">
        <v>46.49</v>
      </c>
      <c r="H51" s="9">
        <v>7.22</v>
      </c>
      <c r="I51" s="9">
        <v>0.57999999999999996</v>
      </c>
      <c r="J51" s="19" t="s">
        <v>475</v>
      </c>
      <c r="K51" s="9">
        <f t="shared" si="0"/>
        <v>7.8</v>
      </c>
      <c r="L51" s="9">
        <v>516.37</v>
      </c>
      <c r="M51" s="9">
        <v>41.48</v>
      </c>
      <c r="N51" s="19" t="s">
        <v>475</v>
      </c>
      <c r="O51" s="9">
        <f t="shared" si="1"/>
        <v>557.85</v>
      </c>
    </row>
    <row r="52" spans="1:15" ht="39" customHeight="1" x14ac:dyDescent="0.2">
      <c r="A52" s="6" t="s">
        <v>155</v>
      </c>
      <c r="B52" s="8" t="s">
        <v>156</v>
      </c>
      <c r="C52" s="6" t="s">
        <v>19</v>
      </c>
      <c r="D52" s="6" t="s">
        <v>157</v>
      </c>
      <c r="E52" s="7" t="s">
        <v>41</v>
      </c>
      <c r="F52" s="17">
        <v>12</v>
      </c>
      <c r="G52" s="9">
        <v>80.31</v>
      </c>
      <c r="H52" s="9">
        <v>3.6</v>
      </c>
      <c r="I52" s="9">
        <v>0.27</v>
      </c>
      <c r="J52" s="19" t="s">
        <v>475</v>
      </c>
      <c r="K52" s="9">
        <f t="shared" si="0"/>
        <v>3.87</v>
      </c>
      <c r="L52" s="9">
        <v>43.2</v>
      </c>
      <c r="M52" s="9">
        <v>3.24</v>
      </c>
      <c r="N52" s="19" t="s">
        <v>475</v>
      </c>
      <c r="O52" s="9">
        <f t="shared" si="1"/>
        <v>46.44</v>
      </c>
    </row>
    <row r="53" spans="1:15" ht="51.95" customHeight="1" x14ac:dyDescent="0.2">
      <c r="A53" s="6" t="s">
        <v>158</v>
      </c>
      <c r="B53" s="8" t="s">
        <v>159</v>
      </c>
      <c r="C53" s="6" t="s">
        <v>19</v>
      </c>
      <c r="D53" s="6" t="s">
        <v>160</v>
      </c>
      <c r="E53" s="7" t="s">
        <v>41</v>
      </c>
      <c r="F53" s="17">
        <v>30</v>
      </c>
      <c r="G53" s="9">
        <v>34.15</v>
      </c>
      <c r="H53" s="9">
        <v>18.95</v>
      </c>
      <c r="I53" s="9">
        <v>1.59</v>
      </c>
      <c r="J53" s="19" t="s">
        <v>475</v>
      </c>
      <c r="K53" s="9">
        <f t="shared" si="0"/>
        <v>20.54</v>
      </c>
      <c r="L53" s="9">
        <v>568.5</v>
      </c>
      <c r="M53" s="9">
        <v>47.7</v>
      </c>
      <c r="N53" s="19" t="s">
        <v>475</v>
      </c>
      <c r="O53" s="9">
        <f t="shared" si="1"/>
        <v>616.20000000000005</v>
      </c>
    </row>
    <row r="54" spans="1:15" ht="24" customHeight="1" x14ac:dyDescent="0.2">
      <c r="A54" s="6" t="s">
        <v>161</v>
      </c>
      <c r="B54" s="8" t="s">
        <v>162</v>
      </c>
      <c r="C54" s="6" t="s">
        <v>56</v>
      </c>
      <c r="D54" s="6" t="s">
        <v>163</v>
      </c>
      <c r="E54" s="7" t="s">
        <v>116</v>
      </c>
      <c r="F54" s="17">
        <v>1</v>
      </c>
      <c r="G54" s="9">
        <v>1800</v>
      </c>
      <c r="H54" s="9">
        <v>0</v>
      </c>
      <c r="I54" s="9">
        <v>2211.3000000000002</v>
      </c>
      <c r="J54" s="19" t="s">
        <v>475</v>
      </c>
      <c r="K54" s="9">
        <f t="shared" si="0"/>
        <v>2211.3000000000002</v>
      </c>
      <c r="L54" s="9">
        <v>0</v>
      </c>
      <c r="M54" s="9">
        <v>2211.3000000000002</v>
      </c>
      <c r="N54" s="19" t="s">
        <v>475</v>
      </c>
      <c r="O54" s="9">
        <f t="shared" si="1"/>
        <v>2211.3000000000002</v>
      </c>
    </row>
    <row r="55" spans="1:15" ht="39" customHeight="1" x14ac:dyDescent="0.2">
      <c r="A55" s="6" t="s">
        <v>164</v>
      </c>
      <c r="B55" s="8" t="s">
        <v>165</v>
      </c>
      <c r="C55" s="6" t="s">
        <v>19</v>
      </c>
      <c r="D55" s="6" t="s">
        <v>166</v>
      </c>
      <c r="E55" s="7" t="s">
        <v>26</v>
      </c>
      <c r="F55" s="17">
        <v>24</v>
      </c>
      <c r="G55" s="9">
        <v>241.36</v>
      </c>
      <c r="H55" s="9">
        <v>64.790000000000006</v>
      </c>
      <c r="I55" s="9">
        <v>5.14</v>
      </c>
      <c r="J55" s="19" t="s">
        <v>475</v>
      </c>
      <c r="K55" s="9">
        <f t="shared" si="0"/>
        <v>69.930000000000007</v>
      </c>
      <c r="L55" s="9">
        <v>1554.96</v>
      </c>
      <c r="M55" s="9">
        <v>123.36</v>
      </c>
      <c r="N55" s="19" t="s">
        <v>475</v>
      </c>
      <c r="O55" s="9">
        <f t="shared" si="1"/>
        <v>1678.32</v>
      </c>
    </row>
    <row r="56" spans="1:15" ht="24" customHeight="1" x14ac:dyDescent="0.2">
      <c r="A56" s="3" t="s">
        <v>167</v>
      </c>
      <c r="B56" s="3"/>
      <c r="C56" s="3"/>
      <c r="D56" s="3" t="s">
        <v>168</v>
      </c>
      <c r="E56" s="3"/>
      <c r="F56" s="18"/>
      <c r="G56" s="3"/>
      <c r="H56" s="3"/>
      <c r="I56" s="3"/>
      <c r="J56" s="20"/>
      <c r="K56" s="20"/>
      <c r="L56" s="3"/>
      <c r="M56" s="3"/>
      <c r="N56" s="20"/>
      <c r="O56" s="5">
        <f>SUM(O57:O58)</f>
        <v>956.56999999999994</v>
      </c>
    </row>
    <row r="57" spans="1:15" ht="39" customHeight="1" x14ac:dyDescent="0.2">
      <c r="A57" s="6" t="s">
        <v>169</v>
      </c>
      <c r="B57" s="8" t="s">
        <v>170</v>
      </c>
      <c r="C57" s="6" t="s">
        <v>19</v>
      </c>
      <c r="D57" s="6" t="s">
        <v>171</v>
      </c>
      <c r="E57" s="7" t="s">
        <v>26</v>
      </c>
      <c r="F57" s="17">
        <v>12</v>
      </c>
      <c r="G57" s="9">
        <v>208.73</v>
      </c>
      <c r="H57" s="9">
        <v>52.91</v>
      </c>
      <c r="I57" s="9">
        <v>3.99</v>
      </c>
      <c r="J57" s="19" t="s">
        <v>475</v>
      </c>
      <c r="K57" s="9">
        <f t="shared" si="0"/>
        <v>56.9</v>
      </c>
      <c r="L57" s="9">
        <v>634.91999999999996</v>
      </c>
      <c r="M57" s="9">
        <v>47.88</v>
      </c>
      <c r="N57" s="19" t="s">
        <v>475</v>
      </c>
      <c r="O57" s="9">
        <f t="shared" si="1"/>
        <v>682.8</v>
      </c>
    </row>
    <row r="58" spans="1:15" ht="26.1" customHeight="1" x14ac:dyDescent="0.2">
      <c r="A58" s="6" t="s">
        <v>172</v>
      </c>
      <c r="B58" s="8" t="s">
        <v>173</v>
      </c>
      <c r="C58" s="6" t="s">
        <v>19</v>
      </c>
      <c r="D58" s="6" t="s">
        <v>174</v>
      </c>
      <c r="E58" s="7" t="s">
        <v>26</v>
      </c>
      <c r="F58" s="17">
        <v>12.45</v>
      </c>
      <c r="G58" s="9">
        <v>28.48</v>
      </c>
      <c r="H58" s="9">
        <v>20.47</v>
      </c>
      <c r="I58" s="9">
        <v>1.52</v>
      </c>
      <c r="J58" s="19" t="s">
        <v>475</v>
      </c>
      <c r="K58" s="9">
        <f t="shared" si="0"/>
        <v>21.99</v>
      </c>
      <c r="L58" s="9">
        <v>254.85</v>
      </c>
      <c r="M58" s="9">
        <v>18.920000000000002</v>
      </c>
      <c r="N58" s="19" t="s">
        <v>475</v>
      </c>
      <c r="O58" s="9">
        <f t="shared" si="1"/>
        <v>273.77</v>
      </c>
    </row>
    <row r="59" spans="1:15" ht="24" customHeight="1" x14ac:dyDescent="0.2">
      <c r="A59" s="3" t="s">
        <v>175</v>
      </c>
      <c r="B59" s="3"/>
      <c r="C59" s="3"/>
      <c r="D59" s="3" t="s">
        <v>176</v>
      </c>
      <c r="E59" s="3"/>
      <c r="F59" s="18"/>
      <c r="G59" s="3"/>
      <c r="H59" s="3"/>
      <c r="I59" s="3"/>
      <c r="J59" s="20"/>
      <c r="K59" s="20"/>
      <c r="L59" s="3"/>
      <c r="M59" s="3"/>
      <c r="N59" s="20"/>
      <c r="O59" s="5">
        <f>SUM(O60:O64)</f>
        <v>11440.13</v>
      </c>
    </row>
    <row r="60" spans="1:15" ht="51.95" customHeight="1" x14ac:dyDescent="0.2">
      <c r="A60" s="6" t="s">
        <v>177</v>
      </c>
      <c r="B60" s="8" t="s">
        <v>178</v>
      </c>
      <c r="C60" s="6" t="s">
        <v>19</v>
      </c>
      <c r="D60" s="6" t="s">
        <v>179</v>
      </c>
      <c r="E60" s="7" t="s">
        <v>26</v>
      </c>
      <c r="F60" s="17">
        <v>300.18</v>
      </c>
      <c r="G60" s="9">
        <v>8.65</v>
      </c>
      <c r="H60" s="9">
        <v>7.41</v>
      </c>
      <c r="I60" s="9">
        <v>0.55000000000000004</v>
      </c>
      <c r="J60" s="19" t="s">
        <v>475</v>
      </c>
      <c r="K60" s="9">
        <f t="shared" si="0"/>
        <v>7.96</v>
      </c>
      <c r="L60" s="9">
        <v>2224.33</v>
      </c>
      <c r="M60" s="9">
        <v>165.09</v>
      </c>
      <c r="N60" s="19" t="s">
        <v>475</v>
      </c>
      <c r="O60" s="9">
        <f t="shared" si="1"/>
        <v>2389.42</v>
      </c>
    </row>
    <row r="61" spans="1:15" ht="65.099999999999994" customHeight="1" x14ac:dyDescent="0.2">
      <c r="A61" s="6" t="s">
        <v>180</v>
      </c>
      <c r="B61" s="8" t="s">
        <v>181</v>
      </c>
      <c r="C61" s="6" t="s">
        <v>19</v>
      </c>
      <c r="D61" s="6" t="s">
        <v>182</v>
      </c>
      <c r="E61" s="7" t="s">
        <v>26</v>
      </c>
      <c r="F61" s="17">
        <v>97.44</v>
      </c>
      <c r="G61" s="9">
        <v>20.11</v>
      </c>
      <c r="H61" s="9">
        <v>10.51</v>
      </c>
      <c r="I61" s="9">
        <v>0.79</v>
      </c>
      <c r="J61" s="19" t="s">
        <v>475</v>
      </c>
      <c r="K61" s="9">
        <f t="shared" si="0"/>
        <v>11.3</v>
      </c>
      <c r="L61" s="9">
        <v>1024.0899999999999</v>
      </c>
      <c r="M61" s="9">
        <v>76.97</v>
      </c>
      <c r="N61" s="19" t="s">
        <v>475</v>
      </c>
      <c r="O61" s="9">
        <f t="shared" si="1"/>
        <v>1101.06</v>
      </c>
    </row>
    <row r="62" spans="1:15" ht="51.95" customHeight="1" x14ac:dyDescent="0.2">
      <c r="A62" s="6" t="s">
        <v>183</v>
      </c>
      <c r="B62" s="8" t="s">
        <v>184</v>
      </c>
      <c r="C62" s="6" t="s">
        <v>19</v>
      </c>
      <c r="D62" s="6" t="s">
        <v>185</v>
      </c>
      <c r="E62" s="7" t="s">
        <v>26</v>
      </c>
      <c r="F62" s="17">
        <v>202.74</v>
      </c>
      <c r="G62" s="9">
        <v>28.71</v>
      </c>
      <c r="H62" s="9">
        <v>19.739999999999998</v>
      </c>
      <c r="I62" s="9">
        <v>1.65</v>
      </c>
      <c r="J62" s="19" t="s">
        <v>475</v>
      </c>
      <c r="K62" s="9">
        <f t="shared" si="0"/>
        <v>21.389999999999997</v>
      </c>
      <c r="L62" s="9">
        <v>4002.08</v>
      </c>
      <c r="M62" s="9">
        <v>334.52</v>
      </c>
      <c r="N62" s="19" t="s">
        <v>475</v>
      </c>
      <c r="O62" s="9">
        <f t="shared" si="1"/>
        <v>4336.6000000000004</v>
      </c>
    </row>
    <row r="63" spans="1:15" ht="39" customHeight="1" x14ac:dyDescent="0.2">
      <c r="A63" s="6" t="s">
        <v>186</v>
      </c>
      <c r="B63" s="8" t="s">
        <v>187</v>
      </c>
      <c r="C63" s="6" t="s">
        <v>19</v>
      </c>
      <c r="D63" s="6" t="s">
        <v>188</v>
      </c>
      <c r="E63" s="7" t="s">
        <v>26</v>
      </c>
      <c r="F63" s="17">
        <v>97.44</v>
      </c>
      <c r="G63" s="9">
        <v>54.87</v>
      </c>
      <c r="H63" s="9">
        <v>31.51</v>
      </c>
      <c r="I63" s="9">
        <v>2.54</v>
      </c>
      <c r="J63" s="19" t="s">
        <v>475</v>
      </c>
      <c r="K63" s="9">
        <f t="shared" si="0"/>
        <v>34.050000000000004</v>
      </c>
      <c r="L63" s="9">
        <v>3070.33</v>
      </c>
      <c r="M63" s="9">
        <v>247.49</v>
      </c>
      <c r="N63" s="19" t="s">
        <v>475</v>
      </c>
      <c r="O63" s="9">
        <f t="shared" si="1"/>
        <v>3317.82</v>
      </c>
    </row>
    <row r="64" spans="1:15" ht="39" customHeight="1" x14ac:dyDescent="0.2">
      <c r="A64" s="6" t="s">
        <v>189</v>
      </c>
      <c r="B64" s="8" t="s">
        <v>190</v>
      </c>
      <c r="C64" s="6" t="s">
        <v>19</v>
      </c>
      <c r="D64" s="6" t="s">
        <v>191</v>
      </c>
      <c r="E64" s="7" t="s">
        <v>26</v>
      </c>
      <c r="F64" s="17">
        <v>3</v>
      </c>
      <c r="G64" s="9">
        <v>847.79</v>
      </c>
      <c r="H64" s="9">
        <v>91.99</v>
      </c>
      <c r="I64" s="9">
        <v>6.42</v>
      </c>
      <c r="J64" s="19" t="s">
        <v>475</v>
      </c>
      <c r="K64" s="9">
        <f t="shared" si="0"/>
        <v>98.41</v>
      </c>
      <c r="L64" s="9">
        <v>275.97000000000003</v>
      </c>
      <c r="M64" s="9">
        <v>19.260000000000002</v>
      </c>
      <c r="N64" s="19" t="s">
        <v>475</v>
      </c>
      <c r="O64" s="9">
        <f t="shared" si="1"/>
        <v>295.23</v>
      </c>
    </row>
    <row r="65" spans="1:15" ht="24" customHeight="1" x14ac:dyDescent="0.2">
      <c r="A65" s="3" t="s">
        <v>192</v>
      </c>
      <c r="B65" s="3"/>
      <c r="C65" s="3"/>
      <c r="D65" s="3" t="s">
        <v>193</v>
      </c>
      <c r="E65" s="3"/>
      <c r="F65" s="18"/>
      <c r="G65" s="3"/>
      <c r="H65" s="3"/>
      <c r="I65" s="3"/>
      <c r="J65" s="20"/>
      <c r="K65" s="20"/>
      <c r="L65" s="3"/>
      <c r="M65" s="3"/>
      <c r="N65" s="20"/>
      <c r="O65" s="5">
        <f>SUM(O66:O69)</f>
        <v>9779.59</v>
      </c>
    </row>
    <row r="66" spans="1:15" ht="51.95" customHeight="1" x14ac:dyDescent="0.2">
      <c r="A66" s="6" t="s">
        <v>194</v>
      </c>
      <c r="B66" s="8" t="s">
        <v>178</v>
      </c>
      <c r="C66" s="6" t="s">
        <v>19</v>
      </c>
      <c r="D66" s="6" t="s">
        <v>179</v>
      </c>
      <c r="E66" s="7" t="s">
        <v>26</v>
      </c>
      <c r="F66" s="17">
        <v>168.69</v>
      </c>
      <c r="G66" s="9">
        <v>8.65</v>
      </c>
      <c r="H66" s="9">
        <v>7.41</v>
      </c>
      <c r="I66" s="9">
        <v>0.55000000000000004</v>
      </c>
      <c r="J66" s="19" t="s">
        <v>475</v>
      </c>
      <c r="K66" s="9">
        <f t="shared" si="0"/>
        <v>7.96</v>
      </c>
      <c r="L66" s="9">
        <v>1249.99</v>
      </c>
      <c r="M66" s="9">
        <v>92.77</v>
      </c>
      <c r="N66" s="19" t="s">
        <v>475</v>
      </c>
      <c r="O66" s="9">
        <f t="shared" si="1"/>
        <v>1342.76</v>
      </c>
    </row>
    <row r="67" spans="1:15" ht="65.099999999999994" customHeight="1" x14ac:dyDescent="0.2">
      <c r="A67" s="6" t="s">
        <v>195</v>
      </c>
      <c r="B67" s="8" t="s">
        <v>181</v>
      </c>
      <c r="C67" s="6" t="s">
        <v>19</v>
      </c>
      <c r="D67" s="6" t="s">
        <v>182</v>
      </c>
      <c r="E67" s="7" t="s">
        <v>26</v>
      </c>
      <c r="F67" s="17">
        <v>93</v>
      </c>
      <c r="G67" s="9">
        <v>20.11</v>
      </c>
      <c r="H67" s="9">
        <v>10.51</v>
      </c>
      <c r="I67" s="9">
        <v>0.79</v>
      </c>
      <c r="J67" s="19" t="s">
        <v>475</v>
      </c>
      <c r="K67" s="9">
        <f t="shared" si="0"/>
        <v>11.3</v>
      </c>
      <c r="L67" s="9">
        <v>977.43</v>
      </c>
      <c r="M67" s="9">
        <v>73.47</v>
      </c>
      <c r="N67" s="19" t="s">
        <v>475</v>
      </c>
      <c r="O67" s="9">
        <f t="shared" si="1"/>
        <v>1050.9000000000001</v>
      </c>
    </row>
    <row r="68" spans="1:15" ht="51.95" customHeight="1" x14ac:dyDescent="0.2">
      <c r="A68" s="6" t="s">
        <v>196</v>
      </c>
      <c r="B68" s="8" t="s">
        <v>184</v>
      </c>
      <c r="C68" s="6" t="s">
        <v>19</v>
      </c>
      <c r="D68" s="6" t="s">
        <v>185</v>
      </c>
      <c r="E68" s="7" t="s">
        <v>26</v>
      </c>
      <c r="F68" s="17">
        <v>75.69</v>
      </c>
      <c r="G68" s="9">
        <v>28.71</v>
      </c>
      <c r="H68" s="9">
        <v>19.739999999999998</v>
      </c>
      <c r="I68" s="9">
        <v>1.65</v>
      </c>
      <c r="J68" s="19" t="s">
        <v>475</v>
      </c>
      <c r="K68" s="9">
        <f t="shared" si="0"/>
        <v>21.389999999999997</v>
      </c>
      <c r="L68" s="9">
        <v>1494.12</v>
      </c>
      <c r="M68" s="9">
        <v>124.88</v>
      </c>
      <c r="N68" s="19" t="s">
        <v>475</v>
      </c>
      <c r="O68" s="9">
        <f t="shared" si="1"/>
        <v>1619</v>
      </c>
    </row>
    <row r="69" spans="1:15" ht="39" customHeight="1" x14ac:dyDescent="0.2">
      <c r="A69" s="6" t="s">
        <v>197</v>
      </c>
      <c r="B69" s="8" t="s">
        <v>198</v>
      </c>
      <c r="C69" s="6" t="s">
        <v>19</v>
      </c>
      <c r="D69" s="6" t="s">
        <v>199</v>
      </c>
      <c r="E69" s="7" t="s">
        <v>26</v>
      </c>
      <c r="F69" s="17">
        <v>93</v>
      </c>
      <c r="G69" s="9">
        <v>266.95</v>
      </c>
      <c r="H69" s="9">
        <v>57.39</v>
      </c>
      <c r="I69" s="9">
        <v>4.62</v>
      </c>
      <c r="J69" s="19" t="s">
        <v>475</v>
      </c>
      <c r="K69" s="9">
        <f t="shared" si="0"/>
        <v>62.01</v>
      </c>
      <c r="L69" s="9">
        <v>5337.27</v>
      </c>
      <c r="M69" s="9">
        <v>429.66</v>
      </c>
      <c r="N69" s="19" t="s">
        <v>475</v>
      </c>
      <c r="O69" s="9">
        <f t="shared" si="1"/>
        <v>5766.93</v>
      </c>
    </row>
    <row r="70" spans="1:15" ht="24" customHeight="1" x14ac:dyDescent="0.2">
      <c r="A70" s="3" t="s">
        <v>200</v>
      </c>
      <c r="B70" s="3"/>
      <c r="C70" s="3"/>
      <c r="D70" s="3" t="s">
        <v>201</v>
      </c>
      <c r="E70" s="3"/>
      <c r="F70" s="18"/>
      <c r="G70" s="3"/>
      <c r="H70" s="3"/>
      <c r="I70" s="3"/>
      <c r="J70" s="20"/>
      <c r="K70" s="20"/>
      <c r="L70" s="3"/>
      <c r="M70" s="3"/>
      <c r="N70" s="20"/>
      <c r="O70" s="5">
        <f>SUM(O71:O76)</f>
        <v>6382.9599999999991</v>
      </c>
    </row>
    <row r="71" spans="1:15" ht="39" customHeight="1" x14ac:dyDescent="0.2">
      <c r="A71" s="6" t="s">
        <v>202</v>
      </c>
      <c r="B71" s="8" t="s">
        <v>203</v>
      </c>
      <c r="C71" s="6" t="s">
        <v>19</v>
      </c>
      <c r="D71" s="6" t="s">
        <v>204</v>
      </c>
      <c r="E71" s="7" t="s">
        <v>26</v>
      </c>
      <c r="F71" s="17">
        <v>22.5</v>
      </c>
      <c r="G71" s="9">
        <v>47.86</v>
      </c>
      <c r="H71" s="9">
        <v>13.73</v>
      </c>
      <c r="I71" s="9">
        <v>1.76</v>
      </c>
      <c r="J71" s="19" t="s">
        <v>475</v>
      </c>
      <c r="K71" s="9">
        <f t="shared" si="0"/>
        <v>15.49</v>
      </c>
      <c r="L71" s="9">
        <v>308.92</v>
      </c>
      <c r="M71" s="9">
        <v>39.6</v>
      </c>
      <c r="N71" s="19" t="s">
        <v>475</v>
      </c>
      <c r="O71" s="9">
        <f t="shared" si="1"/>
        <v>348.52</v>
      </c>
    </row>
    <row r="72" spans="1:15" ht="26.1" customHeight="1" x14ac:dyDescent="0.2">
      <c r="A72" s="6" t="s">
        <v>205</v>
      </c>
      <c r="B72" s="8" t="s">
        <v>206</v>
      </c>
      <c r="C72" s="6" t="s">
        <v>19</v>
      </c>
      <c r="D72" s="6" t="s">
        <v>207</v>
      </c>
      <c r="E72" s="7" t="s">
        <v>26</v>
      </c>
      <c r="F72" s="17">
        <v>306.27</v>
      </c>
      <c r="G72" s="9">
        <v>2.83</v>
      </c>
      <c r="H72" s="9">
        <v>1.07</v>
      </c>
      <c r="I72" s="9">
        <v>0.12</v>
      </c>
      <c r="J72" s="19" t="s">
        <v>475</v>
      </c>
      <c r="K72" s="9">
        <f t="shared" ref="K72:K135" si="2">H72+I72</f>
        <v>1.19</v>
      </c>
      <c r="L72" s="9">
        <v>327.7</v>
      </c>
      <c r="M72" s="9">
        <v>36.75</v>
      </c>
      <c r="N72" s="19" t="s">
        <v>475</v>
      </c>
      <c r="O72" s="9">
        <f t="shared" si="1"/>
        <v>364.45</v>
      </c>
    </row>
    <row r="73" spans="1:15" ht="26.1" customHeight="1" x14ac:dyDescent="0.2">
      <c r="A73" s="6" t="s">
        <v>208</v>
      </c>
      <c r="B73" s="8" t="s">
        <v>209</v>
      </c>
      <c r="C73" s="6" t="s">
        <v>19</v>
      </c>
      <c r="D73" s="6" t="s">
        <v>210</v>
      </c>
      <c r="E73" s="7" t="s">
        <v>26</v>
      </c>
      <c r="F73" s="17">
        <v>306.27</v>
      </c>
      <c r="G73" s="9">
        <v>15.81</v>
      </c>
      <c r="H73" s="9">
        <v>7.47</v>
      </c>
      <c r="I73" s="9">
        <v>0.9</v>
      </c>
      <c r="J73" s="19" t="s">
        <v>475</v>
      </c>
      <c r="K73" s="9">
        <f t="shared" si="2"/>
        <v>8.3699999999999992</v>
      </c>
      <c r="L73" s="9">
        <v>2287.83</v>
      </c>
      <c r="M73" s="9">
        <v>275.64</v>
      </c>
      <c r="N73" s="19" t="s">
        <v>475</v>
      </c>
      <c r="O73" s="9">
        <f t="shared" si="1"/>
        <v>2563.4699999999998</v>
      </c>
    </row>
    <row r="74" spans="1:15" ht="24" customHeight="1" x14ac:dyDescent="0.2">
      <c r="A74" s="6" t="s">
        <v>211</v>
      </c>
      <c r="B74" s="8" t="s">
        <v>212</v>
      </c>
      <c r="C74" s="6" t="s">
        <v>19</v>
      </c>
      <c r="D74" s="6" t="s">
        <v>213</v>
      </c>
      <c r="E74" s="7" t="s">
        <v>26</v>
      </c>
      <c r="F74" s="17">
        <v>74.17</v>
      </c>
      <c r="G74" s="9">
        <v>12.44</v>
      </c>
      <c r="H74" s="9">
        <v>6.99</v>
      </c>
      <c r="I74" s="9">
        <v>0.56999999999999995</v>
      </c>
      <c r="J74" s="19" t="s">
        <v>475</v>
      </c>
      <c r="K74" s="9">
        <f t="shared" si="2"/>
        <v>7.5600000000000005</v>
      </c>
      <c r="L74" s="9">
        <v>518.44000000000005</v>
      </c>
      <c r="M74" s="9">
        <v>42.27</v>
      </c>
      <c r="N74" s="19" t="s">
        <v>475</v>
      </c>
      <c r="O74" s="9">
        <f t="shared" si="1"/>
        <v>560.71</v>
      </c>
    </row>
    <row r="75" spans="1:15" ht="39" customHeight="1" x14ac:dyDescent="0.2">
      <c r="A75" s="6" t="s">
        <v>214</v>
      </c>
      <c r="B75" s="8" t="s">
        <v>215</v>
      </c>
      <c r="C75" s="6" t="s">
        <v>19</v>
      </c>
      <c r="D75" s="6" t="s">
        <v>216</v>
      </c>
      <c r="E75" s="7" t="s">
        <v>26</v>
      </c>
      <c r="F75" s="17">
        <v>74.17</v>
      </c>
      <c r="G75" s="9">
        <v>26.42</v>
      </c>
      <c r="H75" s="9">
        <v>18.239999999999998</v>
      </c>
      <c r="I75" s="9">
        <v>2.34</v>
      </c>
      <c r="J75" s="19" t="s">
        <v>475</v>
      </c>
      <c r="K75" s="9">
        <f t="shared" si="2"/>
        <v>20.58</v>
      </c>
      <c r="L75" s="9">
        <v>1352.86</v>
      </c>
      <c r="M75" s="9">
        <v>173.55</v>
      </c>
      <c r="N75" s="19" t="s">
        <v>475</v>
      </c>
      <c r="O75" s="9">
        <f t="shared" ref="O75:O138" si="3">TRUNC(L75+M75,2)</f>
        <v>1526.41</v>
      </c>
    </row>
    <row r="76" spans="1:15" ht="26.1" customHeight="1" x14ac:dyDescent="0.2">
      <c r="A76" s="6" t="s">
        <v>217</v>
      </c>
      <c r="B76" s="8" t="s">
        <v>218</v>
      </c>
      <c r="C76" s="6" t="s">
        <v>24</v>
      </c>
      <c r="D76" s="6" t="s">
        <v>219</v>
      </c>
      <c r="E76" s="7" t="s">
        <v>26</v>
      </c>
      <c r="F76" s="17">
        <v>60</v>
      </c>
      <c r="G76" s="9">
        <v>15.33</v>
      </c>
      <c r="H76" s="9">
        <v>15.18</v>
      </c>
      <c r="I76" s="9">
        <v>1.81</v>
      </c>
      <c r="J76" s="19" t="s">
        <v>475</v>
      </c>
      <c r="K76" s="9">
        <f t="shared" si="2"/>
        <v>16.989999999999998</v>
      </c>
      <c r="L76" s="9">
        <v>910.8</v>
      </c>
      <c r="M76" s="9">
        <v>108.6</v>
      </c>
      <c r="N76" s="19" t="s">
        <v>475</v>
      </c>
      <c r="O76" s="9">
        <f t="shared" si="3"/>
        <v>1019.4</v>
      </c>
    </row>
    <row r="77" spans="1:15" ht="24" customHeight="1" x14ac:dyDescent="0.2">
      <c r="A77" s="3" t="s">
        <v>220</v>
      </c>
      <c r="B77" s="3"/>
      <c r="C77" s="3"/>
      <c r="D77" s="3" t="s">
        <v>221</v>
      </c>
      <c r="E77" s="3"/>
      <c r="F77" s="18"/>
      <c r="G77" s="3"/>
      <c r="H77" s="3"/>
      <c r="I77" s="3"/>
      <c r="J77" s="20"/>
      <c r="K77" s="20"/>
      <c r="L77" s="3"/>
      <c r="M77" s="3"/>
      <c r="N77" s="20"/>
      <c r="O77" s="5">
        <f>SUM(O78:O80)</f>
        <v>4288.7</v>
      </c>
    </row>
    <row r="78" spans="1:15" ht="39" customHeight="1" x14ac:dyDescent="0.2">
      <c r="A78" s="6" t="s">
        <v>222</v>
      </c>
      <c r="B78" s="8" t="s">
        <v>223</v>
      </c>
      <c r="C78" s="6" t="s">
        <v>19</v>
      </c>
      <c r="D78" s="6" t="s">
        <v>224</v>
      </c>
      <c r="E78" s="7" t="s">
        <v>26</v>
      </c>
      <c r="F78" s="17">
        <v>177.56</v>
      </c>
      <c r="G78" s="9">
        <v>130.18</v>
      </c>
      <c r="H78" s="9">
        <v>19.09</v>
      </c>
      <c r="I78" s="9">
        <v>1.51</v>
      </c>
      <c r="J78" s="19" t="s">
        <v>475</v>
      </c>
      <c r="K78" s="9">
        <f t="shared" si="2"/>
        <v>20.6</v>
      </c>
      <c r="L78" s="9">
        <v>3389.62</v>
      </c>
      <c r="M78" s="9">
        <v>268.11</v>
      </c>
      <c r="N78" s="19" t="s">
        <v>475</v>
      </c>
      <c r="O78" s="9">
        <f t="shared" si="3"/>
        <v>3657.73</v>
      </c>
    </row>
    <row r="79" spans="1:15" ht="39" customHeight="1" x14ac:dyDescent="0.2">
      <c r="A79" s="6" t="s">
        <v>225</v>
      </c>
      <c r="B79" s="8" t="s">
        <v>226</v>
      </c>
      <c r="C79" s="6" t="s">
        <v>19</v>
      </c>
      <c r="D79" s="6" t="s">
        <v>227</v>
      </c>
      <c r="E79" s="7" t="s">
        <v>41</v>
      </c>
      <c r="F79" s="17">
        <v>111.8</v>
      </c>
      <c r="G79" s="9">
        <v>6.32</v>
      </c>
      <c r="H79" s="9">
        <v>3.01</v>
      </c>
      <c r="I79" s="9">
        <v>0.23</v>
      </c>
      <c r="J79" s="19" t="s">
        <v>475</v>
      </c>
      <c r="K79" s="9">
        <f t="shared" si="2"/>
        <v>3.2399999999999998</v>
      </c>
      <c r="L79" s="9">
        <v>336.51</v>
      </c>
      <c r="M79" s="9">
        <v>25.71</v>
      </c>
      <c r="N79" s="19" t="s">
        <v>475</v>
      </c>
      <c r="O79" s="9">
        <f t="shared" si="3"/>
        <v>362.22</v>
      </c>
    </row>
    <row r="80" spans="1:15" ht="26.1" customHeight="1" x14ac:dyDescent="0.2">
      <c r="A80" s="6" t="s">
        <v>228</v>
      </c>
      <c r="B80" s="8" t="s">
        <v>229</v>
      </c>
      <c r="C80" s="6" t="s">
        <v>19</v>
      </c>
      <c r="D80" s="6" t="s">
        <v>230</v>
      </c>
      <c r="E80" s="7" t="s">
        <v>41</v>
      </c>
      <c r="F80" s="17">
        <v>12.5</v>
      </c>
      <c r="G80" s="9">
        <v>105.67</v>
      </c>
      <c r="H80" s="9">
        <v>19.559999999999999</v>
      </c>
      <c r="I80" s="9">
        <v>1.94</v>
      </c>
      <c r="J80" s="19" t="s">
        <v>475</v>
      </c>
      <c r="K80" s="9">
        <f t="shared" si="2"/>
        <v>21.5</v>
      </c>
      <c r="L80" s="9">
        <v>244.5</v>
      </c>
      <c r="M80" s="9">
        <v>24.25</v>
      </c>
      <c r="N80" s="19" t="s">
        <v>475</v>
      </c>
      <c r="O80" s="9">
        <f t="shared" si="3"/>
        <v>268.75</v>
      </c>
    </row>
    <row r="81" spans="1:15" ht="24" customHeight="1" x14ac:dyDescent="0.2">
      <c r="A81" s="3" t="s">
        <v>231</v>
      </c>
      <c r="B81" s="3"/>
      <c r="C81" s="3"/>
      <c r="D81" s="3" t="s">
        <v>232</v>
      </c>
      <c r="E81" s="3"/>
      <c r="F81" s="18"/>
      <c r="G81" s="3"/>
      <c r="H81" s="3"/>
      <c r="I81" s="3"/>
      <c r="J81" s="20"/>
      <c r="K81" s="20"/>
      <c r="L81" s="3"/>
      <c r="M81" s="3"/>
      <c r="N81" s="20"/>
      <c r="O81" s="5">
        <f>SUM(O82:O101)</f>
        <v>9051.35</v>
      </c>
    </row>
    <row r="82" spans="1:15" ht="39" customHeight="1" x14ac:dyDescent="0.2">
      <c r="A82" s="6" t="s">
        <v>233</v>
      </c>
      <c r="B82" s="8" t="s">
        <v>234</v>
      </c>
      <c r="C82" s="6" t="s">
        <v>19</v>
      </c>
      <c r="D82" s="6" t="s">
        <v>235</v>
      </c>
      <c r="E82" s="7" t="s">
        <v>116</v>
      </c>
      <c r="F82" s="17">
        <v>29</v>
      </c>
      <c r="G82" s="9">
        <v>130.62</v>
      </c>
      <c r="H82" s="9">
        <v>36.89</v>
      </c>
      <c r="I82" s="9">
        <v>2.38</v>
      </c>
      <c r="J82" s="19" t="s">
        <v>475</v>
      </c>
      <c r="K82" s="9">
        <f t="shared" si="2"/>
        <v>39.270000000000003</v>
      </c>
      <c r="L82" s="9">
        <v>1069.81</v>
      </c>
      <c r="M82" s="9">
        <v>69.02</v>
      </c>
      <c r="N82" s="19" t="s">
        <v>475</v>
      </c>
      <c r="O82" s="9">
        <f t="shared" si="3"/>
        <v>1138.83</v>
      </c>
    </row>
    <row r="83" spans="1:15" ht="51.95" customHeight="1" x14ac:dyDescent="0.2">
      <c r="A83" s="6" t="s">
        <v>236</v>
      </c>
      <c r="B83" s="8" t="s">
        <v>237</v>
      </c>
      <c r="C83" s="6" t="s">
        <v>19</v>
      </c>
      <c r="D83" s="6" t="s">
        <v>238</v>
      </c>
      <c r="E83" s="7" t="s">
        <v>116</v>
      </c>
      <c r="F83" s="17">
        <v>2</v>
      </c>
      <c r="G83" s="9">
        <v>465.56</v>
      </c>
      <c r="H83" s="9">
        <v>36.9</v>
      </c>
      <c r="I83" s="9">
        <v>2.63</v>
      </c>
      <c r="J83" s="19" t="s">
        <v>475</v>
      </c>
      <c r="K83" s="9">
        <f t="shared" si="2"/>
        <v>39.53</v>
      </c>
      <c r="L83" s="9">
        <v>73.8</v>
      </c>
      <c r="M83" s="9">
        <v>5.26</v>
      </c>
      <c r="N83" s="19" t="s">
        <v>475</v>
      </c>
      <c r="O83" s="9">
        <f t="shared" si="3"/>
        <v>79.06</v>
      </c>
    </row>
    <row r="84" spans="1:15" ht="26.1" customHeight="1" x14ac:dyDescent="0.2">
      <c r="A84" s="6" t="s">
        <v>239</v>
      </c>
      <c r="B84" s="8" t="s">
        <v>240</v>
      </c>
      <c r="C84" s="6" t="s">
        <v>88</v>
      </c>
      <c r="D84" s="6" t="s">
        <v>241</v>
      </c>
      <c r="E84" s="7" t="s">
        <v>242</v>
      </c>
      <c r="F84" s="17">
        <v>1</v>
      </c>
      <c r="G84" s="9">
        <v>1730.62</v>
      </c>
      <c r="H84" s="9">
        <v>143.54</v>
      </c>
      <c r="I84" s="9">
        <v>0.56000000000000005</v>
      </c>
      <c r="J84" s="19" t="s">
        <v>475</v>
      </c>
      <c r="K84" s="9">
        <f t="shared" si="2"/>
        <v>144.1</v>
      </c>
      <c r="L84" s="9">
        <v>143.54</v>
      </c>
      <c r="M84" s="9">
        <v>0.56000000000000005</v>
      </c>
      <c r="N84" s="19" t="s">
        <v>475</v>
      </c>
      <c r="O84" s="9">
        <f t="shared" si="3"/>
        <v>144.1</v>
      </c>
    </row>
    <row r="85" spans="1:15" ht="26.1" customHeight="1" x14ac:dyDescent="0.2">
      <c r="A85" s="6" t="s">
        <v>243</v>
      </c>
      <c r="B85" s="8" t="s">
        <v>244</v>
      </c>
      <c r="C85" s="6" t="s">
        <v>19</v>
      </c>
      <c r="D85" s="6" t="s">
        <v>245</v>
      </c>
      <c r="E85" s="7" t="s">
        <v>116</v>
      </c>
      <c r="F85" s="17">
        <v>3</v>
      </c>
      <c r="G85" s="9">
        <v>40.549999999999997</v>
      </c>
      <c r="H85" s="9">
        <v>1.17</v>
      </c>
      <c r="I85" s="9">
        <v>0.06</v>
      </c>
      <c r="J85" s="19" t="s">
        <v>475</v>
      </c>
      <c r="K85" s="9">
        <f t="shared" si="2"/>
        <v>1.23</v>
      </c>
      <c r="L85" s="9">
        <v>3.51</v>
      </c>
      <c r="M85" s="9">
        <v>0.18</v>
      </c>
      <c r="N85" s="19" t="s">
        <v>475</v>
      </c>
      <c r="O85" s="9">
        <f t="shared" si="3"/>
        <v>3.69</v>
      </c>
    </row>
    <row r="86" spans="1:15" ht="51.95" customHeight="1" x14ac:dyDescent="0.2">
      <c r="A86" s="6" t="s">
        <v>246</v>
      </c>
      <c r="B86" s="8" t="s">
        <v>247</v>
      </c>
      <c r="C86" s="6" t="s">
        <v>19</v>
      </c>
      <c r="D86" s="6" t="s">
        <v>248</v>
      </c>
      <c r="E86" s="7" t="s">
        <v>116</v>
      </c>
      <c r="F86" s="17">
        <v>1</v>
      </c>
      <c r="G86" s="9">
        <v>1900.29</v>
      </c>
      <c r="H86" s="9">
        <v>326.67</v>
      </c>
      <c r="I86" s="9">
        <v>21.42</v>
      </c>
      <c r="J86" s="19" t="s">
        <v>475</v>
      </c>
      <c r="K86" s="9">
        <f t="shared" si="2"/>
        <v>348.09000000000003</v>
      </c>
      <c r="L86" s="9">
        <v>326.67</v>
      </c>
      <c r="M86" s="9">
        <v>21.42</v>
      </c>
      <c r="N86" s="19" t="s">
        <v>475</v>
      </c>
      <c r="O86" s="9">
        <f t="shared" si="3"/>
        <v>348.09</v>
      </c>
    </row>
    <row r="87" spans="1:15" ht="26.1" customHeight="1" x14ac:dyDescent="0.2">
      <c r="A87" s="6" t="s">
        <v>249</v>
      </c>
      <c r="B87" s="8" t="s">
        <v>250</v>
      </c>
      <c r="C87" s="6" t="s">
        <v>19</v>
      </c>
      <c r="D87" s="6" t="s">
        <v>251</v>
      </c>
      <c r="E87" s="7" t="s">
        <v>116</v>
      </c>
      <c r="F87" s="17">
        <v>5</v>
      </c>
      <c r="G87" s="9">
        <v>54.42</v>
      </c>
      <c r="H87" s="9">
        <v>4.97</v>
      </c>
      <c r="I87" s="9">
        <v>0.34</v>
      </c>
      <c r="J87" s="19" t="s">
        <v>475</v>
      </c>
      <c r="K87" s="9">
        <f t="shared" si="2"/>
        <v>5.31</v>
      </c>
      <c r="L87" s="9">
        <v>24.85</v>
      </c>
      <c r="M87" s="9">
        <v>1.7</v>
      </c>
      <c r="N87" s="19" t="s">
        <v>475</v>
      </c>
      <c r="O87" s="9">
        <f t="shared" si="3"/>
        <v>26.55</v>
      </c>
    </row>
    <row r="88" spans="1:15" ht="51.95" customHeight="1" x14ac:dyDescent="0.2">
      <c r="A88" s="6" t="s">
        <v>252</v>
      </c>
      <c r="B88" s="8" t="s">
        <v>253</v>
      </c>
      <c r="C88" s="6" t="s">
        <v>19</v>
      </c>
      <c r="D88" s="6" t="s">
        <v>254</v>
      </c>
      <c r="E88" s="7" t="s">
        <v>116</v>
      </c>
      <c r="F88" s="17">
        <v>1</v>
      </c>
      <c r="G88" s="9">
        <v>555.85</v>
      </c>
      <c r="H88" s="9">
        <v>141.56</v>
      </c>
      <c r="I88" s="9">
        <v>9.8000000000000007</v>
      </c>
      <c r="J88" s="19" t="s">
        <v>475</v>
      </c>
      <c r="K88" s="9">
        <f t="shared" si="2"/>
        <v>151.36000000000001</v>
      </c>
      <c r="L88" s="9">
        <v>141.56</v>
      </c>
      <c r="M88" s="9">
        <v>9.8000000000000007</v>
      </c>
      <c r="N88" s="19" t="s">
        <v>475</v>
      </c>
      <c r="O88" s="9">
        <f t="shared" si="3"/>
        <v>151.36000000000001</v>
      </c>
    </row>
    <row r="89" spans="1:15" ht="26.1" customHeight="1" x14ac:dyDescent="0.2">
      <c r="A89" s="6" t="s">
        <v>255</v>
      </c>
      <c r="B89" s="8" t="s">
        <v>256</v>
      </c>
      <c r="C89" s="6" t="s">
        <v>19</v>
      </c>
      <c r="D89" s="6" t="s">
        <v>257</v>
      </c>
      <c r="E89" s="7" t="s">
        <v>116</v>
      </c>
      <c r="F89" s="17">
        <v>1</v>
      </c>
      <c r="G89" s="9">
        <v>138.81</v>
      </c>
      <c r="H89" s="9">
        <v>30.03</v>
      </c>
      <c r="I89" s="9">
        <v>2.1</v>
      </c>
      <c r="J89" s="19" t="s">
        <v>475</v>
      </c>
      <c r="K89" s="9">
        <f t="shared" si="2"/>
        <v>32.130000000000003</v>
      </c>
      <c r="L89" s="9">
        <v>30.03</v>
      </c>
      <c r="M89" s="9">
        <v>2.1</v>
      </c>
      <c r="N89" s="19" t="s">
        <v>475</v>
      </c>
      <c r="O89" s="9">
        <f t="shared" si="3"/>
        <v>32.130000000000003</v>
      </c>
    </row>
    <row r="90" spans="1:15" ht="26.1" customHeight="1" x14ac:dyDescent="0.2">
      <c r="A90" s="6" t="s">
        <v>258</v>
      </c>
      <c r="B90" s="8" t="s">
        <v>259</v>
      </c>
      <c r="C90" s="6" t="s">
        <v>19</v>
      </c>
      <c r="D90" s="6" t="s">
        <v>260</v>
      </c>
      <c r="E90" s="7" t="s">
        <v>116</v>
      </c>
      <c r="F90" s="17">
        <v>2</v>
      </c>
      <c r="G90" s="9">
        <v>59.07</v>
      </c>
      <c r="H90" s="9">
        <v>9.3699999999999992</v>
      </c>
      <c r="I90" s="9">
        <v>0.62</v>
      </c>
      <c r="J90" s="19" t="s">
        <v>475</v>
      </c>
      <c r="K90" s="9">
        <f t="shared" si="2"/>
        <v>9.9899999999999984</v>
      </c>
      <c r="L90" s="9">
        <v>18.739999999999998</v>
      </c>
      <c r="M90" s="9">
        <v>1.24</v>
      </c>
      <c r="N90" s="19" t="s">
        <v>475</v>
      </c>
      <c r="O90" s="9">
        <f t="shared" si="3"/>
        <v>19.98</v>
      </c>
    </row>
    <row r="91" spans="1:15" ht="26.1" customHeight="1" x14ac:dyDescent="0.2">
      <c r="A91" s="6" t="s">
        <v>261</v>
      </c>
      <c r="B91" s="8" t="s">
        <v>262</v>
      </c>
      <c r="C91" s="6" t="s">
        <v>19</v>
      </c>
      <c r="D91" s="6" t="s">
        <v>263</v>
      </c>
      <c r="E91" s="7" t="s">
        <v>116</v>
      </c>
      <c r="F91" s="17">
        <v>6</v>
      </c>
      <c r="G91" s="9">
        <v>62.8</v>
      </c>
      <c r="H91" s="9">
        <v>12.88</v>
      </c>
      <c r="I91" s="9">
        <v>0.88</v>
      </c>
      <c r="J91" s="19" t="s">
        <v>475</v>
      </c>
      <c r="K91" s="9">
        <f t="shared" si="2"/>
        <v>13.760000000000002</v>
      </c>
      <c r="L91" s="9">
        <v>77.28</v>
      </c>
      <c r="M91" s="9">
        <v>5.28</v>
      </c>
      <c r="N91" s="19" t="s">
        <v>475</v>
      </c>
      <c r="O91" s="9">
        <f t="shared" si="3"/>
        <v>82.56</v>
      </c>
    </row>
    <row r="92" spans="1:15" ht="26.1" customHeight="1" x14ac:dyDescent="0.2">
      <c r="A92" s="6" t="s">
        <v>264</v>
      </c>
      <c r="B92" s="8" t="s">
        <v>265</v>
      </c>
      <c r="C92" s="6" t="s">
        <v>88</v>
      </c>
      <c r="D92" s="6" t="s">
        <v>266</v>
      </c>
      <c r="E92" s="7" t="s">
        <v>242</v>
      </c>
      <c r="F92" s="17">
        <v>2</v>
      </c>
      <c r="G92" s="9">
        <v>221.02</v>
      </c>
      <c r="H92" s="9">
        <v>36.53</v>
      </c>
      <c r="I92" s="9">
        <v>0.05</v>
      </c>
      <c r="J92" s="19" t="s">
        <v>475</v>
      </c>
      <c r="K92" s="9">
        <f t="shared" si="2"/>
        <v>36.58</v>
      </c>
      <c r="L92" s="9">
        <v>73.06</v>
      </c>
      <c r="M92" s="9">
        <v>0.1</v>
      </c>
      <c r="N92" s="19" t="s">
        <v>475</v>
      </c>
      <c r="O92" s="9">
        <f t="shared" si="3"/>
        <v>73.16</v>
      </c>
    </row>
    <row r="93" spans="1:15" ht="39" customHeight="1" x14ac:dyDescent="0.2">
      <c r="A93" s="6" t="s">
        <v>267</v>
      </c>
      <c r="B93" s="8" t="s">
        <v>268</v>
      </c>
      <c r="C93" s="6" t="s">
        <v>19</v>
      </c>
      <c r="D93" s="6" t="s">
        <v>269</v>
      </c>
      <c r="E93" s="7" t="s">
        <v>116</v>
      </c>
      <c r="F93" s="17">
        <v>1</v>
      </c>
      <c r="G93" s="9">
        <v>125.23</v>
      </c>
      <c r="H93" s="9">
        <v>29.41</v>
      </c>
      <c r="I93" s="9">
        <v>1.89</v>
      </c>
      <c r="J93" s="19" t="s">
        <v>475</v>
      </c>
      <c r="K93" s="9">
        <f t="shared" si="2"/>
        <v>31.3</v>
      </c>
      <c r="L93" s="9">
        <v>29.41</v>
      </c>
      <c r="M93" s="9">
        <v>1.89</v>
      </c>
      <c r="N93" s="19" t="s">
        <v>475</v>
      </c>
      <c r="O93" s="9">
        <f t="shared" si="3"/>
        <v>31.3</v>
      </c>
    </row>
    <row r="94" spans="1:15" ht="39" customHeight="1" x14ac:dyDescent="0.2">
      <c r="A94" s="6" t="s">
        <v>270</v>
      </c>
      <c r="B94" s="8" t="s">
        <v>271</v>
      </c>
      <c r="C94" s="6" t="s">
        <v>19</v>
      </c>
      <c r="D94" s="6" t="s">
        <v>272</v>
      </c>
      <c r="E94" s="7" t="s">
        <v>116</v>
      </c>
      <c r="F94" s="17">
        <v>44</v>
      </c>
      <c r="G94" s="9">
        <v>36.97</v>
      </c>
      <c r="H94" s="9">
        <v>26.85</v>
      </c>
      <c r="I94" s="9">
        <v>1.77</v>
      </c>
      <c r="J94" s="19" t="s">
        <v>475</v>
      </c>
      <c r="K94" s="9">
        <f t="shared" si="2"/>
        <v>28.62</v>
      </c>
      <c r="L94" s="9">
        <v>1181.4000000000001</v>
      </c>
      <c r="M94" s="9">
        <v>77.88</v>
      </c>
      <c r="N94" s="19" t="s">
        <v>475</v>
      </c>
      <c r="O94" s="9">
        <f t="shared" si="3"/>
        <v>1259.28</v>
      </c>
    </row>
    <row r="95" spans="1:15" ht="39" customHeight="1" x14ac:dyDescent="0.2">
      <c r="A95" s="6" t="s">
        <v>273</v>
      </c>
      <c r="B95" s="8" t="s">
        <v>274</v>
      </c>
      <c r="C95" s="6" t="s">
        <v>19</v>
      </c>
      <c r="D95" s="6" t="s">
        <v>275</v>
      </c>
      <c r="E95" s="7" t="s">
        <v>116</v>
      </c>
      <c r="F95" s="17">
        <v>20</v>
      </c>
      <c r="G95" s="9">
        <v>30.62</v>
      </c>
      <c r="H95" s="9">
        <v>20.98</v>
      </c>
      <c r="I95" s="9">
        <v>1.39</v>
      </c>
      <c r="J95" s="19" t="s">
        <v>475</v>
      </c>
      <c r="K95" s="9">
        <f t="shared" si="2"/>
        <v>22.37</v>
      </c>
      <c r="L95" s="9">
        <v>419.6</v>
      </c>
      <c r="M95" s="9">
        <v>27.8</v>
      </c>
      <c r="N95" s="19" t="s">
        <v>475</v>
      </c>
      <c r="O95" s="9">
        <f t="shared" si="3"/>
        <v>447.4</v>
      </c>
    </row>
    <row r="96" spans="1:15" ht="26.1" customHeight="1" x14ac:dyDescent="0.2">
      <c r="A96" s="6" t="s">
        <v>276</v>
      </c>
      <c r="B96" s="8" t="s">
        <v>277</v>
      </c>
      <c r="C96" s="6" t="s">
        <v>19</v>
      </c>
      <c r="D96" s="6" t="s">
        <v>278</v>
      </c>
      <c r="E96" s="7" t="s">
        <v>41</v>
      </c>
      <c r="F96" s="17">
        <v>98.25</v>
      </c>
      <c r="G96" s="9">
        <v>8.93</v>
      </c>
      <c r="H96" s="9">
        <v>9.84</v>
      </c>
      <c r="I96" s="9">
        <v>0.59</v>
      </c>
      <c r="J96" s="19" t="s">
        <v>475</v>
      </c>
      <c r="K96" s="9">
        <f t="shared" si="2"/>
        <v>10.43</v>
      </c>
      <c r="L96" s="9">
        <v>966.78</v>
      </c>
      <c r="M96" s="9">
        <v>57.96</v>
      </c>
      <c r="N96" s="19" t="s">
        <v>475</v>
      </c>
      <c r="O96" s="9">
        <f t="shared" si="3"/>
        <v>1024.74</v>
      </c>
    </row>
    <row r="97" spans="1:15" ht="39" customHeight="1" x14ac:dyDescent="0.2">
      <c r="A97" s="6" t="s">
        <v>279</v>
      </c>
      <c r="B97" s="8" t="s">
        <v>280</v>
      </c>
      <c r="C97" s="6" t="s">
        <v>19</v>
      </c>
      <c r="D97" s="6" t="s">
        <v>281</v>
      </c>
      <c r="E97" s="7" t="s">
        <v>41</v>
      </c>
      <c r="F97" s="17">
        <v>98.25</v>
      </c>
      <c r="G97" s="9">
        <v>11.9</v>
      </c>
      <c r="H97" s="9">
        <v>10.18</v>
      </c>
      <c r="I97" s="9">
        <v>0.68</v>
      </c>
      <c r="J97" s="19" t="s">
        <v>475</v>
      </c>
      <c r="K97" s="9">
        <f t="shared" si="2"/>
        <v>10.86</v>
      </c>
      <c r="L97" s="9">
        <v>1000.18</v>
      </c>
      <c r="M97" s="9">
        <v>66.81</v>
      </c>
      <c r="N97" s="19" t="s">
        <v>475</v>
      </c>
      <c r="O97" s="9">
        <f t="shared" si="3"/>
        <v>1066.99</v>
      </c>
    </row>
    <row r="98" spans="1:15" ht="39" customHeight="1" x14ac:dyDescent="0.2">
      <c r="A98" s="6" t="s">
        <v>282</v>
      </c>
      <c r="B98" s="8" t="s">
        <v>283</v>
      </c>
      <c r="C98" s="6" t="s">
        <v>19</v>
      </c>
      <c r="D98" s="6" t="s">
        <v>284</v>
      </c>
      <c r="E98" s="7" t="s">
        <v>41</v>
      </c>
      <c r="F98" s="17">
        <v>98.25</v>
      </c>
      <c r="G98" s="9">
        <v>15.14</v>
      </c>
      <c r="H98" s="9">
        <v>14.88</v>
      </c>
      <c r="I98" s="9">
        <v>0.76</v>
      </c>
      <c r="J98" s="19" t="s">
        <v>475</v>
      </c>
      <c r="K98" s="9">
        <f t="shared" si="2"/>
        <v>15.64</v>
      </c>
      <c r="L98" s="9">
        <v>1461.96</v>
      </c>
      <c r="M98" s="9">
        <v>74.67</v>
      </c>
      <c r="N98" s="19" t="s">
        <v>475</v>
      </c>
      <c r="O98" s="9">
        <f t="shared" si="3"/>
        <v>1536.63</v>
      </c>
    </row>
    <row r="99" spans="1:15" ht="39" customHeight="1" x14ac:dyDescent="0.2">
      <c r="A99" s="6" t="s">
        <v>285</v>
      </c>
      <c r="B99" s="8" t="s">
        <v>286</v>
      </c>
      <c r="C99" s="6" t="s">
        <v>19</v>
      </c>
      <c r="D99" s="6" t="s">
        <v>287</v>
      </c>
      <c r="E99" s="7" t="s">
        <v>41</v>
      </c>
      <c r="F99" s="17">
        <v>150</v>
      </c>
      <c r="G99" s="9">
        <v>4.53</v>
      </c>
      <c r="H99" s="9">
        <v>2.11</v>
      </c>
      <c r="I99" s="9">
        <v>0.14000000000000001</v>
      </c>
      <c r="J99" s="19" t="s">
        <v>475</v>
      </c>
      <c r="K99" s="9">
        <f t="shared" si="2"/>
        <v>2.25</v>
      </c>
      <c r="L99" s="9">
        <v>316.5</v>
      </c>
      <c r="M99" s="9">
        <v>21</v>
      </c>
      <c r="N99" s="19" t="s">
        <v>475</v>
      </c>
      <c r="O99" s="9">
        <f t="shared" si="3"/>
        <v>337.5</v>
      </c>
    </row>
    <row r="100" spans="1:15" ht="39" customHeight="1" x14ac:dyDescent="0.2">
      <c r="A100" s="6" t="s">
        <v>288</v>
      </c>
      <c r="B100" s="8" t="s">
        <v>289</v>
      </c>
      <c r="C100" s="6" t="s">
        <v>19</v>
      </c>
      <c r="D100" s="6" t="s">
        <v>290</v>
      </c>
      <c r="E100" s="7" t="s">
        <v>41</v>
      </c>
      <c r="F100" s="17">
        <v>300</v>
      </c>
      <c r="G100" s="9">
        <v>9.51</v>
      </c>
      <c r="H100" s="9">
        <v>3.67</v>
      </c>
      <c r="I100" s="9">
        <v>0.24</v>
      </c>
      <c r="J100" s="19" t="s">
        <v>475</v>
      </c>
      <c r="K100" s="9">
        <f t="shared" si="2"/>
        <v>3.91</v>
      </c>
      <c r="L100" s="9">
        <v>1101</v>
      </c>
      <c r="M100" s="9">
        <v>72</v>
      </c>
      <c r="N100" s="19" t="s">
        <v>475</v>
      </c>
      <c r="O100" s="9">
        <f t="shared" si="3"/>
        <v>1173</v>
      </c>
    </row>
    <row r="101" spans="1:15" ht="39" customHeight="1" x14ac:dyDescent="0.2">
      <c r="A101" s="6" t="s">
        <v>291</v>
      </c>
      <c r="B101" s="8" t="s">
        <v>292</v>
      </c>
      <c r="C101" s="6" t="s">
        <v>19</v>
      </c>
      <c r="D101" s="6" t="s">
        <v>293</v>
      </c>
      <c r="E101" s="7" t="s">
        <v>41</v>
      </c>
      <c r="F101" s="17">
        <v>25</v>
      </c>
      <c r="G101" s="9">
        <v>6.87</v>
      </c>
      <c r="H101" s="9">
        <v>2.82</v>
      </c>
      <c r="I101" s="9">
        <v>0.18</v>
      </c>
      <c r="J101" s="19" t="s">
        <v>475</v>
      </c>
      <c r="K101" s="9">
        <f t="shared" si="2"/>
        <v>3</v>
      </c>
      <c r="L101" s="9">
        <v>70.5</v>
      </c>
      <c r="M101" s="9">
        <v>4.5</v>
      </c>
      <c r="N101" s="19" t="s">
        <v>475</v>
      </c>
      <c r="O101" s="9">
        <f t="shared" si="3"/>
        <v>75</v>
      </c>
    </row>
    <row r="102" spans="1:15" ht="24" customHeight="1" x14ac:dyDescent="0.2">
      <c r="A102" s="3" t="s">
        <v>294</v>
      </c>
      <c r="B102" s="3"/>
      <c r="C102" s="3"/>
      <c r="D102" s="3" t="s">
        <v>295</v>
      </c>
      <c r="E102" s="3"/>
      <c r="F102" s="18"/>
      <c r="G102" s="3"/>
      <c r="H102" s="3"/>
      <c r="I102" s="3"/>
      <c r="J102" s="20"/>
      <c r="K102" s="20"/>
      <c r="L102" s="3"/>
      <c r="M102" s="3"/>
      <c r="N102" s="20"/>
      <c r="O102" s="5">
        <f>SUM(O103:O117)</f>
        <v>2397.88</v>
      </c>
    </row>
    <row r="103" spans="1:15" ht="39" customHeight="1" x14ac:dyDescent="0.2">
      <c r="A103" s="6" t="s">
        <v>296</v>
      </c>
      <c r="B103" s="8" t="s">
        <v>297</v>
      </c>
      <c r="C103" s="6" t="s">
        <v>19</v>
      </c>
      <c r="D103" s="6" t="s">
        <v>298</v>
      </c>
      <c r="E103" s="7" t="s">
        <v>116</v>
      </c>
      <c r="F103" s="17">
        <v>1</v>
      </c>
      <c r="G103" s="9">
        <v>592.79</v>
      </c>
      <c r="H103" s="9">
        <v>138.54</v>
      </c>
      <c r="I103" s="9">
        <v>7.42</v>
      </c>
      <c r="J103" s="19" t="s">
        <v>475</v>
      </c>
      <c r="K103" s="9">
        <f t="shared" si="2"/>
        <v>145.95999999999998</v>
      </c>
      <c r="L103" s="9">
        <v>138.54</v>
      </c>
      <c r="M103" s="9">
        <v>7.42</v>
      </c>
      <c r="N103" s="19" t="s">
        <v>475</v>
      </c>
      <c r="O103" s="9">
        <f t="shared" si="3"/>
        <v>145.96</v>
      </c>
    </row>
    <row r="104" spans="1:15" ht="39" customHeight="1" x14ac:dyDescent="0.2">
      <c r="A104" s="6" t="s">
        <v>299</v>
      </c>
      <c r="B104" s="8" t="s">
        <v>300</v>
      </c>
      <c r="C104" s="6" t="s">
        <v>19</v>
      </c>
      <c r="D104" s="6" t="s">
        <v>301</v>
      </c>
      <c r="E104" s="7" t="s">
        <v>41</v>
      </c>
      <c r="F104" s="17">
        <v>32</v>
      </c>
      <c r="G104" s="9">
        <v>32.549999999999997</v>
      </c>
      <c r="H104" s="9">
        <v>15.4</v>
      </c>
      <c r="I104" s="9">
        <v>0.86</v>
      </c>
      <c r="J104" s="19" t="s">
        <v>475</v>
      </c>
      <c r="K104" s="9">
        <f t="shared" si="2"/>
        <v>16.260000000000002</v>
      </c>
      <c r="L104" s="9">
        <v>492.8</v>
      </c>
      <c r="M104" s="9">
        <v>27.52</v>
      </c>
      <c r="N104" s="19" t="s">
        <v>475</v>
      </c>
      <c r="O104" s="9">
        <f t="shared" si="3"/>
        <v>520.32000000000005</v>
      </c>
    </row>
    <row r="105" spans="1:15" ht="39" customHeight="1" x14ac:dyDescent="0.2">
      <c r="A105" s="6" t="s">
        <v>302</v>
      </c>
      <c r="B105" s="8" t="s">
        <v>303</v>
      </c>
      <c r="C105" s="6" t="s">
        <v>19</v>
      </c>
      <c r="D105" s="6" t="s">
        <v>304</v>
      </c>
      <c r="E105" s="7" t="s">
        <v>41</v>
      </c>
      <c r="F105" s="17">
        <v>82.95</v>
      </c>
      <c r="G105" s="9">
        <v>13.39</v>
      </c>
      <c r="H105" s="9">
        <v>9.11</v>
      </c>
      <c r="I105" s="9">
        <v>0.5</v>
      </c>
      <c r="J105" s="19" t="s">
        <v>475</v>
      </c>
      <c r="K105" s="9">
        <f t="shared" si="2"/>
        <v>9.61</v>
      </c>
      <c r="L105" s="9">
        <v>755.67</v>
      </c>
      <c r="M105" s="9">
        <v>41.47</v>
      </c>
      <c r="N105" s="19" t="s">
        <v>475</v>
      </c>
      <c r="O105" s="9">
        <f t="shared" si="3"/>
        <v>797.14</v>
      </c>
    </row>
    <row r="106" spans="1:15" ht="39" customHeight="1" x14ac:dyDescent="0.2">
      <c r="A106" s="6" t="s">
        <v>305</v>
      </c>
      <c r="B106" s="8" t="s">
        <v>306</v>
      </c>
      <c r="C106" s="6" t="s">
        <v>19</v>
      </c>
      <c r="D106" s="6" t="s">
        <v>307</v>
      </c>
      <c r="E106" s="7" t="s">
        <v>116</v>
      </c>
      <c r="F106" s="17">
        <v>7</v>
      </c>
      <c r="G106" s="9">
        <v>13.39</v>
      </c>
      <c r="H106" s="9">
        <v>7.01</v>
      </c>
      <c r="I106" s="9">
        <v>0.38</v>
      </c>
      <c r="J106" s="19" t="s">
        <v>475</v>
      </c>
      <c r="K106" s="9">
        <f t="shared" si="2"/>
        <v>7.39</v>
      </c>
      <c r="L106" s="9">
        <v>49.07</v>
      </c>
      <c r="M106" s="9">
        <v>2.66</v>
      </c>
      <c r="N106" s="19" t="s">
        <v>475</v>
      </c>
      <c r="O106" s="9">
        <f t="shared" si="3"/>
        <v>51.73</v>
      </c>
    </row>
    <row r="107" spans="1:15" ht="39" customHeight="1" x14ac:dyDescent="0.2">
      <c r="A107" s="6" t="s">
        <v>308</v>
      </c>
      <c r="B107" s="8" t="s">
        <v>309</v>
      </c>
      <c r="C107" s="6" t="s">
        <v>19</v>
      </c>
      <c r="D107" s="6" t="s">
        <v>310</v>
      </c>
      <c r="E107" s="7" t="s">
        <v>116</v>
      </c>
      <c r="F107" s="17">
        <v>7</v>
      </c>
      <c r="G107" s="9">
        <v>140.01</v>
      </c>
      <c r="H107" s="9">
        <v>21.54</v>
      </c>
      <c r="I107" s="9">
        <v>1.2</v>
      </c>
      <c r="J107" s="19" t="s">
        <v>475</v>
      </c>
      <c r="K107" s="9">
        <f t="shared" si="2"/>
        <v>22.74</v>
      </c>
      <c r="L107" s="9">
        <v>150.78</v>
      </c>
      <c r="M107" s="9">
        <v>8.4</v>
      </c>
      <c r="N107" s="19" t="s">
        <v>475</v>
      </c>
      <c r="O107" s="9">
        <f t="shared" si="3"/>
        <v>159.18</v>
      </c>
    </row>
    <row r="108" spans="1:15" ht="39" customHeight="1" x14ac:dyDescent="0.2">
      <c r="A108" s="6" t="s">
        <v>311</v>
      </c>
      <c r="B108" s="8" t="s">
        <v>312</v>
      </c>
      <c r="C108" s="6" t="s">
        <v>19</v>
      </c>
      <c r="D108" s="6" t="s">
        <v>313</v>
      </c>
      <c r="E108" s="7" t="s">
        <v>116</v>
      </c>
      <c r="F108" s="17">
        <v>6</v>
      </c>
      <c r="G108" s="9">
        <v>19.53</v>
      </c>
      <c r="H108" s="9">
        <v>4.5599999999999996</v>
      </c>
      <c r="I108" s="9">
        <v>0.24</v>
      </c>
      <c r="J108" s="19" t="s">
        <v>475</v>
      </c>
      <c r="K108" s="9">
        <f t="shared" si="2"/>
        <v>4.8</v>
      </c>
      <c r="L108" s="9">
        <v>27.36</v>
      </c>
      <c r="M108" s="9">
        <v>1.44</v>
      </c>
      <c r="N108" s="19" t="s">
        <v>475</v>
      </c>
      <c r="O108" s="9">
        <f t="shared" si="3"/>
        <v>28.8</v>
      </c>
    </row>
    <row r="109" spans="1:15" ht="39" customHeight="1" x14ac:dyDescent="0.2">
      <c r="A109" s="6" t="s">
        <v>314</v>
      </c>
      <c r="B109" s="8" t="s">
        <v>315</v>
      </c>
      <c r="C109" s="6" t="s">
        <v>19</v>
      </c>
      <c r="D109" s="6" t="s">
        <v>316</v>
      </c>
      <c r="E109" s="7" t="s">
        <v>116</v>
      </c>
      <c r="F109" s="17">
        <v>18</v>
      </c>
      <c r="G109" s="9">
        <v>14.05</v>
      </c>
      <c r="H109" s="9">
        <v>7.54</v>
      </c>
      <c r="I109" s="9">
        <v>0.4</v>
      </c>
      <c r="J109" s="19" t="s">
        <v>475</v>
      </c>
      <c r="K109" s="9">
        <f t="shared" si="2"/>
        <v>7.94</v>
      </c>
      <c r="L109" s="9">
        <v>135.72</v>
      </c>
      <c r="M109" s="9">
        <v>7.2</v>
      </c>
      <c r="N109" s="19" t="s">
        <v>475</v>
      </c>
      <c r="O109" s="9">
        <f t="shared" si="3"/>
        <v>142.91999999999999</v>
      </c>
    </row>
    <row r="110" spans="1:15" ht="39" customHeight="1" x14ac:dyDescent="0.2">
      <c r="A110" s="6" t="s">
        <v>317</v>
      </c>
      <c r="B110" s="8" t="s">
        <v>318</v>
      </c>
      <c r="C110" s="6" t="s">
        <v>19</v>
      </c>
      <c r="D110" s="6" t="s">
        <v>319</v>
      </c>
      <c r="E110" s="7" t="s">
        <v>116</v>
      </c>
      <c r="F110" s="17">
        <v>16</v>
      </c>
      <c r="G110" s="9">
        <v>9.2200000000000006</v>
      </c>
      <c r="H110" s="9">
        <v>7.81</v>
      </c>
      <c r="I110" s="9">
        <v>0.44</v>
      </c>
      <c r="J110" s="19" t="s">
        <v>475</v>
      </c>
      <c r="K110" s="9">
        <f t="shared" si="2"/>
        <v>8.25</v>
      </c>
      <c r="L110" s="9">
        <v>124.96</v>
      </c>
      <c r="M110" s="9">
        <v>7.04</v>
      </c>
      <c r="N110" s="19" t="s">
        <v>475</v>
      </c>
      <c r="O110" s="9">
        <f t="shared" si="3"/>
        <v>132</v>
      </c>
    </row>
    <row r="111" spans="1:15" ht="39" customHeight="1" x14ac:dyDescent="0.2">
      <c r="A111" s="6" t="s">
        <v>320</v>
      </c>
      <c r="B111" s="8" t="s">
        <v>321</v>
      </c>
      <c r="C111" s="6" t="s">
        <v>19</v>
      </c>
      <c r="D111" s="6" t="s">
        <v>322</v>
      </c>
      <c r="E111" s="7" t="s">
        <v>116</v>
      </c>
      <c r="F111" s="17">
        <v>4</v>
      </c>
      <c r="G111" s="9">
        <v>31.72</v>
      </c>
      <c r="H111" s="9">
        <v>17.600000000000001</v>
      </c>
      <c r="I111" s="9">
        <v>0.98</v>
      </c>
      <c r="J111" s="19" t="s">
        <v>475</v>
      </c>
      <c r="K111" s="9">
        <f t="shared" si="2"/>
        <v>18.580000000000002</v>
      </c>
      <c r="L111" s="9">
        <v>70.400000000000006</v>
      </c>
      <c r="M111" s="9">
        <v>3.92</v>
      </c>
      <c r="N111" s="19" t="s">
        <v>475</v>
      </c>
      <c r="O111" s="9">
        <f t="shared" si="3"/>
        <v>74.319999999999993</v>
      </c>
    </row>
    <row r="112" spans="1:15" ht="39" customHeight="1" x14ac:dyDescent="0.2">
      <c r="A112" s="6" t="s">
        <v>323</v>
      </c>
      <c r="B112" s="8" t="s">
        <v>324</v>
      </c>
      <c r="C112" s="6" t="s">
        <v>19</v>
      </c>
      <c r="D112" s="6" t="s">
        <v>325</v>
      </c>
      <c r="E112" s="7" t="s">
        <v>116</v>
      </c>
      <c r="F112" s="17">
        <v>2</v>
      </c>
      <c r="G112" s="9">
        <v>18.190000000000001</v>
      </c>
      <c r="H112" s="9">
        <v>7.3</v>
      </c>
      <c r="I112" s="9">
        <v>0.38</v>
      </c>
      <c r="J112" s="19" t="s">
        <v>475</v>
      </c>
      <c r="K112" s="9">
        <f t="shared" si="2"/>
        <v>7.68</v>
      </c>
      <c r="L112" s="9">
        <v>14.6</v>
      </c>
      <c r="M112" s="9">
        <v>0.76</v>
      </c>
      <c r="N112" s="19" t="s">
        <v>475</v>
      </c>
      <c r="O112" s="9">
        <f t="shared" si="3"/>
        <v>15.36</v>
      </c>
    </row>
    <row r="113" spans="1:15" ht="65.099999999999994" customHeight="1" x14ac:dyDescent="0.2">
      <c r="A113" s="6" t="s">
        <v>326</v>
      </c>
      <c r="B113" s="8" t="s">
        <v>327</v>
      </c>
      <c r="C113" s="6" t="s">
        <v>19</v>
      </c>
      <c r="D113" s="6" t="s">
        <v>328</v>
      </c>
      <c r="E113" s="7" t="s">
        <v>116</v>
      </c>
      <c r="F113" s="17">
        <v>3</v>
      </c>
      <c r="G113" s="9">
        <v>48.08</v>
      </c>
      <c r="H113" s="9">
        <v>10.41</v>
      </c>
      <c r="I113" s="9">
        <v>0.57999999999999996</v>
      </c>
      <c r="J113" s="19" t="s">
        <v>475</v>
      </c>
      <c r="K113" s="9">
        <f t="shared" si="2"/>
        <v>10.99</v>
      </c>
      <c r="L113" s="9">
        <v>31.23</v>
      </c>
      <c r="M113" s="9">
        <v>1.74</v>
      </c>
      <c r="N113" s="19" t="s">
        <v>475</v>
      </c>
      <c r="O113" s="9">
        <f t="shared" si="3"/>
        <v>32.97</v>
      </c>
    </row>
    <row r="114" spans="1:15" ht="39" customHeight="1" x14ac:dyDescent="0.2">
      <c r="A114" s="6" t="s">
        <v>329</v>
      </c>
      <c r="B114" s="8" t="s">
        <v>330</v>
      </c>
      <c r="C114" s="6" t="s">
        <v>19</v>
      </c>
      <c r="D114" s="6" t="s">
        <v>331</v>
      </c>
      <c r="E114" s="7" t="s">
        <v>116</v>
      </c>
      <c r="F114" s="17">
        <v>13</v>
      </c>
      <c r="G114" s="9">
        <v>12.77</v>
      </c>
      <c r="H114" s="9">
        <v>10.42</v>
      </c>
      <c r="I114" s="9">
        <v>0.57999999999999996</v>
      </c>
      <c r="J114" s="19" t="s">
        <v>475</v>
      </c>
      <c r="K114" s="9">
        <f t="shared" si="2"/>
        <v>11</v>
      </c>
      <c r="L114" s="9">
        <v>135.46</v>
      </c>
      <c r="M114" s="9">
        <v>7.54</v>
      </c>
      <c r="N114" s="19" t="s">
        <v>475</v>
      </c>
      <c r="O114" s="9">
        <f t="shared" si="3"/>
        <v>143</v>
      </c>
    </row>
    <row r="115" spans="1:15" ht="39" customHeight="1" x14ac:dyDescent="0.2">
      <c r="A115" s="6" t="s">
        <v>332</v>
      </c>
      <c r="B115" s="8" t="s">
        <v>333</v>
      </c>
      <c r="C115" s="6" t="s">
        <v>19</v>
      </c>
      <c r="D115" s="6" t="s">
        <v>334</v>
      </c>
      <c r="E115" s="7" t="s">
        <v>116</v>
      </c>
      <c r="F115" s="17">
        <v>2</v>
      </c>
      <c r="G115" s="9">
        <v>223.05</v>
      </c>
      <c r="H115" s="9">
        <v>46.18</v>
      </c>
      <c r="I115" s="9">
        <v>2.6</v>
      </c>
      <c r="J115" s="19" t="s">
        <v>475</v>
      </c>
      <c r="K115" s="9">
        <f t="shared" si="2"/>
        <v>48.78</v>
      </c>
      <c r="L115" s="9">
        <v>92.36</v>
      </c>
      <c r="M115" s="9">
        <v>5.2</v>
      </c>
      <c r="N115" s="19" t="s">
        <v>475</v>
      </c>
      <c r="O115" s="9">
        <f t="shared" si="3"/>
        <v>97.56</v>
      </c>
    </row>
    <row r="116" spans="1:15" ht="26.1" customHeight="1" x14ac:dyDescent="0.2">
      <c r="A116" s="6" t="s">
        <v>335</v>
      </c>
      <c r="B116" s="8" t="s">
        <v>336</v>
      </c>
      <c r="C116" s="6" t="s">
        <v>19</v>
      </c>
      <c r="D116" s="6" t="s">
        <v>337</v>
      </c>
      <c r="E116" s="7" t="s">
        <v>116</v>
      </c>
      <c r="F116" s="17">
        <v>1</v>
      </c>
      <c r="G116" s="9">
        <v>38.14</v>
      </c>
      <c r="H116" s="9">
        <v>6.33</v>
      </c>
      <c r="I116" s="9">
        <v>0.34</v>
      </c>
      <c r="J116" s="19" t="s">
        <v>475</v>
      </c>
      <c r="K116" s="9">
        <f t="shared" si="2"/>
        <v>6.67</v>
      </c>
      <c r="L116" s="9">
        <v>6.33</v>
      </c>
      <c r="M116" s="9">
        <v>0.34</v>
      </c>
      <c r="N116" s="19" t="s">
        <v>475</v>
      </c>
      <c r="O116" s="9">
        <f t="shared" si="3"/>
        <v>6.67</v>
      </c>
    </row>
    <row r="117" spans="1:15" ht="39" customHeight="1" x14ac:dyDescent="0.2">
      <c r="A117" s="6" t="s">
        <v>338</v>
      </c>
      <c r="B117" s="8" t="s">
        <v>339</v>
      </c>
      <c r="C117" s="6" t="s">
        <v>19</v>
      </c>
      <c r="D117" s="6" t="s">
        <v>340</v>
      </c>
      <c r="E117" s="7" t="s">
        <v>41</v>
      </c>
      <c r="F117" s="17">
        <v>5.15</v>
      </c>
      <c r="G117" s="9">
        <v>20.399999999999999</v>
      </c>
      <c r="H117" s="9">
        <v>9.23</v>
      </c>
      <c r="I117" s="9">
        <v>0.47</v>
      </c>
      <c r="J117" s="19" t="s">
        <v>475</v>
      </c>
      <c r="K117" s="9">
        <f t="shared" si="2"/>
        <v>9.7000000000000011</v>
      </c>
      <c r="L117" s="9">
        <v>47.53</v>
      </c>
      <c r="M117" s="9">
        <v>2.42</v>
      </c>
      <c r="N117" s="19" t="s">
        <v>475</v>
      </c>
      <c r="O117" s="9">
        <f t="shared" si="3"/>
        <v>49.95</v>
      </c>
    </row>
    <row r="118" spans="1:15" ht="24" customHeight="1" x14ac:dyDescent="0.2">
      <c r="A118" s="3" t="s">
        <v>341</v>
      </c>
      <c r="B118" s="3"/>
      <c r="C118" s="3"/>
      <c r="D118" s="3" t="s">
        <v>342</v>
      </c>
      <c r="E118" s="3"/>
      <c r="F118" s="18"/>
      <c r="G118" s="3"/>
      <c r="H118" s="3"/>
      <c r="I118" s="3"/>
      <c r="J118" s="20"/>
      <c r="K118" s="20"/>
      <c r="L118" s="3"/>
      <c r="M118" s="3"/>
      <c r="N118" s="20"/>
      <c r="O118" s="5">
        <f>SUM(O119:O140)</f>
        <v>12771.179999999998</v>
      </c>
    </row>
    <row r="119" spans="1:15" ht="39" customHeight="1" x14ac:dyDescent="0.2">
      <c r="A119" s="6" t="s">
        <v>343</v>
      </c>
      <c r="B119" s="8" t="s">
        <v>344</v>
      </c>
      <c r="C119" s="6" t="s">
        <v>19</v>
      </c>
      <c r="D119" s="6" t="s">
        <v>345</v>
      </c>
      <c r="E119" s="7" t="s">
        <v>116</v>
      </c>
      <c r="F119" s="17">
        <v>1</v>
      </c>
      <c r="G119" s="9">
        <v>161.76</v>
      </c>
      <c r="H119" s="9">
        <v>6.24</v>
      </c>
      <c r="I119" s="9">
        <v>2.77</v>
      </c>
      <c r="J119" s="19" t="s">
        <v>475</v>
      </c>
      <c r="K119" s="9">
        <f t="shared" si="2"/>
        <v>9.01</v>
      </c>
      <c r="L119" s="9">
        <v>6.24</v>
      </c>
      <c r="M119" s="9">
        <v>2.77</v>
      </c>
      <c r="N119" s="19" t="s">
        <v>475</v>
      </c>
      <c r="O119" s="9">
        <f t="shared" si="3"/>
        <v>9.01</v>
      </c>
    </row>
    <row r="120" spans="1:15" ht="39" customHeight="1" x14ac:dyDescent="0.2">
      <c r="A120" s="6" t="s">
        <v>346</v>
      </c>
      <c r="B120" s="8" t="s">
        <v>347</v>
      </c>
      <c r="C120" s="6" t="s">
        <v>19</v>
      </c>
      <c r="D120" s="6" t="s">
        <v>348</v>
      </c>
      <c r="E120" s="7" t="s">
        <v>116</v>
      </c>
      <c r="F120" s="17">
        <v>6</v>
      </c>
      <c r="G120" s="9">
        <v>51.07</v>
      </c>
      <c r="H120" s="9">
        <v>22.95</v>
      </c>
      <c r="I120" s="9">
        <v>1.28</v>
      </c>
      <c r="J120" s="19" t="s">
        <v>475</v>
      </c>
      <c r="K120" s="9">
        <f t="shared" si="2"/>
        <v>24.23</v>
      </c>
      <c r="L120" s="9">
        <v>137.69999999999999</v>
      </c>
      <c r="M120" s="9">
        <v>7.68</v>
      </c>
      <c r="N120" s="19" t="s">
        <v>475</v>
      </c>
      <c r="O120" s="9">
        <f t="shared" si="3"/>
        <v>145.38</v>
      </c>
    </row>
    <row r="121" spans="1:15" ht="26.1" customHeight="1" x14ac:dyDescent="0.2">
      <c r="A121" s="6" t="s">
        <v>349</v>
      </c>
      <c r="B121" s="8" t="s">
        <v>350</v>
      </c>
      <c r="C121" s="6" t="s">
        <v>24</v>
      </c>
      <c r="D121" s="6" t="s">
        <v>351</v>
      </c>
      <c r="E121" s="7" t="s">
        <v>116</v>
      </c>
      <c r="F121" s="17">
        <v>5</v>
      </c>
      <c r="G121" s="9">
        <v>207.25</v>
      </c>
      <c r="H121" s="9">
        <v>148.13</v>
      </c>
      <c r="I121" s="9">
        <v>10.23</v>
      </c>
      <c r="J121" s="19" t="s">
        <v>475</v>
      </c>
      <c r="K121" s="9">
        <f t="shared" si="2"/>
        <v>158.35999999999999</v>
      </c>
      <c r="L121" s="9">
        <v>740.65</v>
      </c>
      <c r="M121" s="9">
        <v>51.15</v>
      </c>
      <c r="N121" s="19" t="s">
        <v>475</v>
      </c>
      <c r="O121" s="9">
        <f t="shared" si="3"/>
        <v>791.8</v>
      </c>
    </row>
    <row r="122" spans="1:15" ht="39" customHeight="1" x14ac:dyDescent="0.2">
      <c r="A122" s="6" t="s">
        <v>352</v>
      </c>
      <c r="B122" s="8" t="s">
        <v>353</v>
      </c>
      <c r="C122" s="6" t="s">
        <v>19</v>
      </c>
      <c r="D122" s="6" t="s">
        <v>354</v>
      </c>
      <c r="E122" s="7" t="s">
        <v>116</v>
      </c>
      <c r="F122" s="17">
        <v>1</v>
      </c>
      <c r="G122" s="9">
        <v>67.989999999999995</v>
      </c>
      <c r="H122" s="9">
        <v>8.57</v>
      </c>
      <c r="I122" s="9">
        <v>0.41</v>
      </c>
      <c r="J122" s="19" t="s">
        <v>475</v>
      </c>
      <c r="K122" s="9">
        <f t="shared" si="2"/>
        <v>8.98</v>
      </c>
      <c r="L122" s="9">
        <v>8.57</v>
      </c>
      <c r="M122" s="9">
        <v>0.41</v>
      </c>
      <c r="N122" s="19" t="s">
        <v>475</v>
      </c>
      <c r="O122" s="9">
        <f t="shared" si="3"/>
        <v>8.98</v>
      </c>
    </row>
    <row r="123" spans="1:15" ht="51.95" customHeight="1" x14ac:dyDescent="0.2">
      <c r="A123" s="6" t="s">
        <v>355</v>
      </c>
      <c r="B123" s="8" t="s">
        <v>356</v>
      </c>
      <c r="C123" s="6" t="s">
        <v>19</v>
      </c>
      <c r="D123" s="6" t="s">
        <v>357</v>
      </c>
      <c r="E123" s="7" t="s">
        <v>116</v>
      </c>
      <c r="F123" s="17">
        <v>2</v>
      </c>
      <c r="G123" s="9">
        <v>43.23</v>
      </c>
      <c r="H123" s="9">
        <v>11.07</v>
      </c>
      <c r="I123" s="9">
        <v>0.6</v>
      </c>
      <c r="J123" s="19" t="s">
        <v>475</v>
      </c>
      <c r="K123" s="9">
        <f t="shared" si="2"/>
        <v>11.67</v>
      </c>
      <c r="L123" s="9">
        <v>22.14</v>
      </c>
      <c r="M123" s="9">
        <v>1.2</v>
      </c>
      <c r="N123" s="19" t="s">
        <v>475</v>
      </c>
      <c r="O123" s="9">
        <f t="shared" si="3"/>
        <v>23.34</v>
      </c>
    </row>
    <row r="124" spans="1:15" ht="51.95" customHeight="1" x14ac:dyDescent="0.2">
      <c r="A124" s="6" t="s">
        <v>358</v>
      </c>
      <c r="B124" s="8" t="s">
        <v>359</v>
      </c>
      <c r="C124" s="6" t="s">
        <v>19</v>
      </c>
      <c r="D124" s="6" t="s">
        <v>360</v>
      </c>
      <c r="E124" s="7" t="s">
        <v>116</v>
      </c>
      <c r="F124" s="17">
        <v>2</v>
      </c>
      <c r="G124" s="9">
        <v>29.13</v>
      </c>
      <c r="H124" s="9">
        <v>11.07</v>
      </c>
      <c r="I124" s="9">
        <v>0.6</v>
      </c>
      <c r="J124" s="19" t="s">
        <v>475</v>
      </c>
      <c r="K124" s="9">
        <f t="shared" si="2"/>
        <v>11.67</v>
      </c>
      <c r="L124" s="9">
        <v>22.14</v>
      </c>
      <c r="M124" s="9">
        <v>1.2</v>
      </c>
      <c r="N124" s="19" t="s">
        <v>475</v>
      </c>
      <c r="O124" s="9">
        <f t="shared" si="3"/>
        <v>23.34</v>
      </c>
    </row>
    <row r="125" spans="1:15" ht="51.95" customHeight="1" x14ac:dyDescent="0.2">
      <c r="A125" s="6" t="s">
        <v>361</v>
      </c>
      <c r="B125" s="8" t="s">
        <v>362</v>
      </c>
      <c r="C125" s="6" t="s">
        <v>19</v>
      </c>
      <c r="D125" s="6" t="s">
        <v>363</v>
      </c>
      <c r="E125" s="7" t="s">
        <v>116</v>
      </c>
      <c r="F125" s="17">
        <v>17</v>
      </c>
      <c r="G125" s="9">
        <v>10.98</v>
      </c>
      <c r="H125" s="9">
        <v>7.3</v>
      </c>
      <c r="I125" s="9">
        <v>0.38</v>
      </c>
      <c r="J125" s="19" t="s">
        <v>475</v>
      </c>
      <c r="K125" s="9">
        <f t="shared" si="2"/>
        <v>7.68</v>
      </c>
      <c r="L125" s="9">
        <v>124.1</v>
      </c>
      <c r="M125" s="9">
        <v>6.46</v>
      </c>
      <c r="N125" s="19" t="s">
        <v>475</v>
      </c>
      <c r="O125" s="9">
        <f t="shared" si="3"/>
        <v>130.56</v>
      </c>
    </row>
    <row r="126" spans="1:15" ht="51.95" customHeight="1" x14ac:dyDescent="0.2">
      <c r="A126" s="6" t="s">
        <v>364</v>
      </c>
      <c r="B126" s="8" t="s">
        <v>365</v>
      </c>
      <c r="C126" s="6" t="s">
        <v>19</v>
      </c>
      <c r="D126" s="6" t="s">
        <v>366</v>
      </c>
      <c r="E126" s="7" t="s">
        <v>116</v>
      </c>
      <c r="F126" s="17">
        <v>8</v>
      </c>
      <c r="G126" s="9">
        <v>16.18</v>
      </c>
      <c r="H126" s="9">
        <v>7.92</v>
      </c>
      <c r="I126" s="9">
        <v>0.44</v>
      </c>
      <c r="J126" s="19" t="s">
        <v>475</v>
      </c>
      <c r="K126" s="9">
        <f t="shared" si="2"/>
        <v>8.36</v>
      </c>
      <c r="L126" s="9">
        <v>63.36</v>
      </c>
      <c r="M126" s="9">
        <v>3.52</v>
      </c>
      <c r="N126" s="19" t="s">
        <v>475</v>
      </c>
      <c r="O126" s="9">
        <f t="shared" si="3"/>
        <v>66.88</v>
      </c>
    </row>
    <row r="127" spans="1:15" ht="51.95" customHeight="1" x14ac:dyDescent="0.2">
      <c r="A127" s="6" t="s">
        <v>367</v>
      </c>
      <c r="B127" s="8" t="s">
        <v>368</v>
      </c>
      <c r="C127" s="6" t="s">
        <v>19</v>
      </c>
      <c r="D127" s="6" t="s">
        <v>369</v>
      </c>
      <c r="E127" s="7" t="s">
        <v>116</v>
      </c>
      <c r="F127" s="17">
        <v>11</v>
      </c>
      <c r="G127" s="9">
        <v>10.75</v>
      </c>
      <c r="H127" s="9">
        <v>7.3</v>
      </c>
      <c r="I127" s="9">
        <v>0.38</v>
      </c>
      <c r="J127" s="19" t="s">
        <v>475</v>
      </c>
      <c r="K127" s="9">
        <f t="shared" si="2"/>
        <v>7.68</v>
      </c>
      <c r="L127" s="9">
        <v>80.3</v>
      </c>
      <c r="M127" s="9">
        <v>4.18</v>
      </c>
      <c r="N127" s="19" t="s">
        <v>475</v>
      </c>
      <c r="O127" s="9">
        <f t="shared" si="3"/>
        <v>84.48</v>
      </c>
    </row>
    <row r="128" spans="1:15" ht="51.95" customHeight="1" x14ac:dyDescent="0.2">
      <c r="A128" s="6" t="s">
        <v>370</v>
      </c>
      <c r="B128" s="8" t="s">
        <v>371</v>
      </c>
      <c r="C128" s="6" t="s">
        <v>19</v>
      </c>
      <c r="D128" s="6" t="s">
        <v>372</v>
      </c>
      <c r="E128" s="7" t="s">
        <v>116</v>
      </c>
      <c r="F128" s="17">
        <v>7</v>
      </c>
      <c r="G128" s="9">
        <v>15.45</v>
      </c>
      <c r="H128" s="9">
        <v>7.92</v>
      </c>
      <c r="I128" s="9">
        <v>0.44</v>
      </c>
      <c r="J128" s="19" t="s">
        <v>475</v>
      </c>
      <c r="K128" s="9">
        <f t="shared" si="2"/>
        <v>8.36</v>
      </c>
      <c r="L128" s="9">
        <v>55.44</v>
      </c>
      <c r="M128" s="9">
        <v>3.08</v>
      </c>
      <c r="N128" s="19" t="s">
        <v>475</v>
      </c>
      <c r="O128" s="9">
        <f t="shared" si="3"/>
        <v>58.52</v>
      </c>
    </row>
    <row r="129" spans="1:15" ht="39" customHeight="1" x14ac:dyDescent="0.2">
      <c r="A129" s="6" t="s">
        <v>373</v>
      </c>
      <c r="B129" s="8" t="s">
        <v>374</v>
      </c>
      <c r="C129" s="6" t="s">
        <v>19</v>
      </c>
      <c r="D129" s="6" t="s">
        <v>375</v>
      </c>
      <c r="E129" s="7" t="s">
        <v>116</v>
      </c>
      <c r="F129" s="17">
        <v>1</v>
      </c>
      <c r="G129" s="9">
        <v>78</v>
      </c>
      <c r="H129" s="9">
        <v>37.93</v>
      </c>
      <c r="I129" s="9">
        <v>3.5</v>
      </c>
      <c r="J129" s="19" t="s">
        <v>475</v>
      </c>
      <c r="K129" s="9">
        <f t="shared" si="2"/>
        <v>41.43</v>
      </c>
      <c r="L129" s="9">
        <v>37.93</v>
      </c>
      <c r="M129" s="9">
        <v>3.5</v>
      </c>
      <c r="N129" s="19" t="s">
        <v>475</v>
      </c>
      <c r="O129" s="9">
        <f t="shared" si="3"/>
        <v>41.43</v>
      </c>
    </row>
    <row r="130" spans="1:15" ht="51.95" customHeight="1" x14ac:dyDescent="0.2">
      <c r="A130" s="6" t="s">
        <v>376</v>
      </c>
      <c r="B130" s="8" t="s">
        <v>377</v>
      </c>
      <c r="C130" s="6" t="s">
        <v>19</v>
      </c>
      <c r="D130" s="6" t="s">
        <v>378</v>
      </c>
      <c r="E130" s="7" t="s">
        <v>116</v>
      </c>
      <c r="F130" s="17">
        <v>10</v>
      </c>
      <c r="G130" s="9">
        <v>53.99</v>
      </c>
      <c r="H130" s="9">
        <v>16.66</v>
      </c>
      <c r="I130" s="9">
        <v>0.92</v>
      </c>
      <c r="J130" s="19" t="s">
        <v>475</v>
      </c>
      <c r="K130" s="9">
        <f t="shared" si="2"/>
        <v>17.580000000000002</v>
      </c>
      <c r="L130" s="9">
        <v>166.6</v>
      </c>
      <c r="M130" s="9">
        <v>9.1999999999999993</v>
      </c>
      <c r="N130" s="19" t="s">
        <v>475</v>
      </c>
      <c r="O130" s="9">
        <f t="shared" si="3"/>
        <v>175.8</v>
      </c>
    </row>
    <row r="131" spans="1:15" ht="51.95" customHeight="1" x14ac:dyDescent="0.2">
      <c r="A131" s="6" t="s">
        <v>379</v>
      </c>
      <c r="B131" s="8" t="s">
        <v>380</v>
      </c>
      <c r="C131" s="6" t="s">
        <v>19</v>
      </c>
      <c r="D131" s="6" t="s">
        <v>381</v>
      </c>
      <c r="E131" s="7" t="s">
        <v>116</v>
      </c>
      <c r="F131" s="17">
        <v>12</v>
      </c>
      <c r="G131" s="9">
        <v>19.190000000000001</v>
      </c>
      <c r="H131" s="9">
        <v>8.32</v>
      </c>
      <c r="I131" s="9">
        <v>0.46</v>
      </c>
      <c r="J131" s="19" t="s">
        <v>475</v>
      </c>
      <c r="K131" s="9">
        <f t="shared" si="2"/>
        <v>8.7800000000000011</v>
      </c>
      <c r="L131" s="9">
        <v>99.84</v>
      </c>
      <c r="M131" s="9">
        <v>5.52</v>
      </c>
      <c r="N131" s="19" t="s">
        <v>475</v>
      </c>
      <c r="O131" s="9">
        <f t="shared" si="3"/>
        <v>105.36</v>
      </c>
    </row>
    <row r="132" spans="1:15" ht="51.95" customHeight="1" x14ac:dyDescent="0.2">
      <c r="A132" s="6" t="s">
        <v>382</v>
      </c>
      <c r="B132" s="8" t="s">
        <v>383</v>
      </c>
      <c r="C132" s="6" t="s">
        <v>19</v>
      </c>
      <c r="D132" s="6" t="s">
        <v>384</v>
      </c>
      <c r="E132" s="7" t="s">
        <v>116</v>
      </c>
      <c r="F132" s="17">
        <v>6</v>
      </c>
      <c r="G132" s="9">
        <v>7.99</v>
      </c>
      <c r="H132" s="9">
        <v>4.8600000000000003</v>
      </c>
      <c r="I132" s="9">
        <v>0.26</v>
      </c>
      <c r="J132" s="19" t="s">
        <v>475</v>
      </c>
      <c r="K132" s="9">
        <f t="shared" si="2"/>
        <v>5.12</v>
      </c>
      <c r="L132" s="9">
        <v>29.16</v>
      </c>
      <c r="M132" s="9">
        <v>1.56</v>
      </c>
      <c r="N132" s="19" t="s">
        <v>475</v>
      </c>
      <c r="O132" s="9">
        <f t="shared" si="3"/>
        <v>30.72</v>
      </c>
    </row>
    <row r="133" spans="1:15" ht="51.95" customHeight="1" x14ac:dyDescent="0.2">
      <c r="A133" s="6" t="s">
        <v>385</v>
      </c>
      <c r="B133" s="8" t="s">
        <v>386</v>
      </c>
      <c r="C133" s="6" t="s">
        <v>19</v>
      </c>
      <c r="D133" s="6" t="s">
        <v>387</v>
      </c>
      <c r="E133" s="7" t="s">
        <v>116</v>
      </c>
      <c r="F133" s="17">
        <v>23</v>
      </c>
      <c r="G133" s="9">
        <v>5.9</v>
      </c>
      <c r="H133" s="9">
        <v>1.3</v>
      </c>
      <c r="I133" s="9">
        <v>0.06</v>
      </c>
      <c r="J133" s="19" t="s">
        <v>475</v>
      </c>
      <c r="K133" s="9">
        <f t="shared" si="2"/>
        <v>1.36</v>
      </c>
      <c r="L133" s="9">
        <v>29.9</v>
      </c>
      <c r="M133" s="9">
        <v>1.38</v>
      </c>
      <c r="N133" s="19" t="s">
        <v>475</v>
      </c>
      <c r="O133" s="9">
        <f t="shared" si="3"/>
        <v>31.28</v>
      </c>
    </row>
    <row r="134" spans="1:15" ht="39" customHeight="1" x14ac:dyDescent="0.2">
      <c r="A134" s="6" t="s">
        <v>388</v>
      </c>
      <c r="B134" s="8" t="s">
        <v>389</v>
      </c>
      <c r="C134" s="6" t="s">
        <v>19</v>
      </c>
      <c r="D134" s="6" t="s">
        <v>390</v>
      </c>
      <c r="E134" s="7" t="s">
        <v>116</v>
      </c>
      <c r="F134" s="17">
        <v>2</v>
      </c>
      <c r="G134" s="9">
        <v>31.75</v>
      </c>
      <c r="H134" s="9">
        <v>4.2699999999999996</v>
      </c>
      <c r="I134" s="9">
        <v>0.22</v>
      </c>
      <c r="J134" s="19" t="s">
        <v>475</v>
      </c>
      <c r="K134" s="9">
        <f t="shared" si="2"/>
        <v>4.4899999999999993</v>
      </c>
      <c r="L134" s="9">
        <v>8.5399999999999991</v>
      </c>
      <c r="M134" s="9">
        <v>0.44</v>
      </c>
      <c r="N134" s="19" t="s">
        <v>475</v>
      </c>
      <c r="O134" s="9">
        <f t="shared" si="3"/>
        <v>8.98</v>
      </c>
    </row>
    <row r="135" spans="1:15" ht="39" customHeight="1" x14ac:dyDescent="0.2">
      <c r="A135" s="6" t="s">
        <v>391</v>
      </c>
      <c r="B135" s="8" t="s">
        <v>392</v>
      </c>
      <c r="C135" s="6" t="s">
        <v>19</v>
      </c>
      <c r="D135" s="6" t="s">
        <v>393</v>
      </c>
      <c r="E135" s="7" t="s">
        <v>41</v>
      </c>
      <c r="F135" s="17">
        <v>36.840000000000003</v>
      </c>
      <c r="G135" s="9">
        <v>29.58</v>
      </c>
      <c r="H135" s="9">
        <v>15.14</v>
      </c>
      <c r="I135" s="9">
        <v>0.84</v>
      </c>
      <c r="J135" s="19" t="s">
        <v>475</v>
      </c>
      <c r="K135" s="9">
        <f t="shared" si="2"/>
        <v>15.98</v>
      </c>
      <c r="L135" s="9">
        <v>557.75</v>
      </c>
      <c r="M135" s="9">
        <v>30.94</v>
      </c>
      <c r="N135" s="19" t="s">
        <v>475</v>
      </c>
      <c r="O135" s="9">
        <f t="shared" si="3"/>
        <v>588.69000000000005</v>
      </c>
    </row>
    <row r="136" spans="1:15" ht="39" customHeight="1" x14ac:dyDescent="0.2">
      <c r="A136" s="6" t="s">
        <v>394</v>
      </c>
      <c r="B136" s="8" t="s">
        <v>395</v>
      </c>
      <c r="C136" s="6" t="s">
        <v>19</v>
      </c>
      <c r="D136" s="6" t="s">
        <v>396</v>
      </c>
      <c r="E136" s="7" t="s">
        <v>41</v>
      </c>
      <c r="F136" s="17">
        <v>26.88</v>
      </c>
      <c r="G136" s="9">
        <v>22.34</v>
      </c>
      <c r="H136" s="9">
        <v>16.86</v>
      </c>
      <c r="I136" s="9">
        <v>0.92</v>
      </c>
      <c r="J136" s="19" t="s">
        <v>475</v>
      </c>
      <c r="K136" s="9">
        <f t="shared" ref="K136:K161" si="4">H136+I136</f>
        <v>17.78</v>
      </c>
      <c r="L136" s="9">
        <v>453.19</v>
      </c>
      <c r="M136" s="9">
        <v>24.72</v>
      </c>
      <c r="N136" s="19" t="s">
        <v>475</v>
      </c>
      <c r="O136" s="9">
        <f t="shared" si="3"/>
        <v>477.91</v>
      </c>
    </row>
    <row r="137" spans="1:15" ht="39" customHeight="1" x14ac:dyDescent="0.2">
      <c r="A137" s="6" t="s">
        <v>397</v>
      </c>
      <c r="B137" s="8" t="s">
        <v>398</v>
      </c>
      <c r="C137" s="6" t="s">
        <v>19</v>
      </c>
      <c r="D137" s="6" t="s">
        <v>399</v>
      </c>
      <c r="E137" s="7" t="s">
        <v>41</v>
      </c>
      <c r="F137" s="17">
        <v>46.95</v>
      </c>
      <c r="G137" s="9">
        <v>28.14</v>
      </c>
      <c r="H137" s="9">
        <v>18.309999999999999</v>
      </c>
      <c r="I137" s="9">
        <v>1.02</v>
      </c>
      <c r="J137" s="19" t="s">
        <v>475</v>
      </c>
      <c r="K137" s="9">
        <f t="shared" si="4"/>
        <v>19.329999999999998</v>
      </c>
      <c r="L137" s="9">
        <v>859.65</v>
      </c>
      <c r="M137" s="9">
        <v>47.88</v>
      </c>
      <c r="N137" s="19" t="s">
        <v>475</v>
      </c>
      <c r="O137" s="9">
        <f t="shared" si="3"/>
        <v>907.53</v>
      </c>
    </row>
    <row r="138" spans="1:15" ht="51.95" customHeight="1" x14ac:dyDescent="0.2">
      <c r="A138" s="6" t="s">
        <v>400</v>
      </c>
      <c r="B138" s="8" t="s">
        <v>401</v>
      </c>
      <c r="C138" s="6" t="s">
        <v>19</v>
      </c>
      <c r="D138" s="6" t="s">
        <v>402</v>
      </c>
      <c r="E138" s="7" t="s">
        <v>116</v>
      </c>
      <c r="F138" s="17">
        <v>1</v>
      </c>
      <c r="G138" s="9">
        <v>8331.4</v>
      </c>
      <c r="H138" s="9">
        <v>4127.3100000000004</v>
      </c>
      <c r="I138" s="9">
        <v>469.11</v>
      </c>
      <c r="J138" s="19" t="s">
        <v>475</v>
      </c>
      <c r="K138" s="9">
        <f t="shared" si="4"/>
        <v>4596.42</v>
      </c>
      <c r="L138" s="9">
        <v>4127.3100000000004</v>
      </c>
      <c r="M138" s="9">
        <v>469.11</v>
      </c>
      <c r="N138" s="19" t="s">
        <v>475</v>
      </c>
      <c r="O138" s="9">
        <f t="shared" si="3"/>
        <v>4596.42</v>
      </c>
    </row>
    <row r="139" spans="1:15" ht="24" customHeight="1" x14ac:dyDescent="0.2">
      <c r="A139" s="6" t="s">
        <v>403</v>
      </c>
      <c r="B139" s="8" t="s">
        <v>404</v>
      </c>
      <c r="C139" s="6" t="s">
        <v>19</v>
      </c>
      <c r="D139" s="6" t="s">
        <v>405</v>
      </c>
      <c r="E139" s="7" t="s">
        <v>116</v>
      </c>
      <c r="F139" s="17">
        <v>1</v>
      </c>
      <c r="G139" s="9">
        <v>458.4</v>
      </c>
      <c r="H139" s="9">
        <v>489.2</v>
      </c>
      <c r="I139" s="9">
        <v>32.6</v>
      </c>
      <c r="J139" s="19" t="s">
        <v>475</v>
      </c>
      <c r="K139" s="9">
        <f t="shared" si="4"/>
        <v>521.79999999999995</v>
      </c>
      <c r="L139" s="9">
        <v>489.2</v>
      </c>
      <c r="M139" s="9">
        <v>32.6</v>
      </c>
      <c r="N139" s="19" t="s">
        <v>475</v>
      </c>
      <c r="O139" s="9">
        <f t="shared" ref="O139:O159" si="5">TRUNC(L139+M139,2)</f>
        <v>521.79999999999995</v>
      </c>
    </row>
    <row r="140" spans="1:15" ht="51.95" customHeight="1" x14ac:dyDescent="0.2">
      <c r="A140" s="6" t="s">
        <v>406</v>
      </c>
      <c r="B140" s="8" t="s">
        <v>407</v>
      </c>
      <c r="C140" s="6" t="s">
        <v>19</v>
      </c>
      <c r="D140" s="6" t="s">
        <v>408</v>
      </c>
      <c r="E140" s="7" t="s">
        <v>116</v>
      </c>
      <c r="F140" s="17">
        <v>1</v>
      </c>
      <c r="G140" s="9">
        <v>7167.39</v>
      </c>
      <c r="H140" s="9">
        <v>3605.43</v>
      </c>
      <c r="I140" s="9">
        <v>337.54</v>
      </c>
      <c r="J140" s="19" t="s">
        <v>475</v>
      </c>
      <c r="K140" s="9">
        <f t="shared" si="4"/>
        <v>3942.97</v>
      </c>
      <c r="L140" s="9">
        <v>3605.43</v>
      </c>
      <c r="M140" s="9">
        <v>337.54</v>
      </c>
      <c r="N140" s="19" t="s">
        <v>475</v>
      </c>
      <c r="O140" s="9">
        <f t="shared" si="5"/>
        <v>3942.97</v>
      </c>
    </row>
    <row r="141" spans="1:15" ht="24" customHeight="1" x14ac:dyDescent="0.2">
      <c r="A141" s="3" t="s">
        <v>409</v>
      </c>
      <c r="B141" s="3"/>
      <c r="C141" s="3"/>
      <c r="D141" s="3" t="s">
        <v>410</v>
      </c>
      <c r="E141" s="3"/>
      <c r="F141" s="18"/>
      <c r="G141" s="3"/>
      <c r="H141" s="3"/>
      <c r="I141" s="3"/>
      <c r="J141" s="20"/>
      <c r="K141" s="20"/>
      <c r="L141" s="3"/>
      <c r="M141" s="3"/>
      <c r="N141" s="20"/>
      <c r="O141" s="5">
        <f>SUM(O142:O146)</f>
        <v>829.44</v>
      </c>
    </row>
    <row r="142" spans="1:15" ht="26.1" customHeight="1" x14ac:dyDescent="0.2">
      <c r="A142" s="6" t="s">
        <v>411</v>
      </c>
      <c r="B142" s="8" t="s">
        <v>412</v>
      </c>
      <c r="C142" s="6" t="s">
        <v>19</v>
      </c>
      <c r="D142" s="6" t="s">
        <v>413</v>
      </c>
      <c r="E142" s="7" t="s">
        <v>116</v>
      </c>
      <c r="F142" s="17">
        <v>6</v>
      </c>
      <c r="G142" s="9">
        <v>77.400000000000006</v>
      </c>
      <c r="H142" s="9">
        <v>17.93</v>
      </c>
      <c r="I142" s="9">
        <v>1.02</v>
      </c>
      <c r="J142" s="19" t="s">
        <v>475</v>
      </c>
      <c r="K142" s="9">
        <f t="shared" si="4"/>
        <v>18.95</v>
      </c>
      <c r="L142" s="9">
        <v>107.58</v>
      </c>
      <c r="M142" s="9">
        <v>6.12</v>
      </c>
      <c r="N142" s="19" t="s">
        <v>475</v>
      </c>
      <c r="O142" s="9">
        <f t="shared" si="5"/>
        <v>113.7</v>
      </c>
    </row>
    <row r="143" spans="1:15" ht="26.1" customHeight="1" x14ac:dyDescent="0.2">
      <c r="A143" s="6" t="s">
        <v>414</v>
      </c>
      <c r="B143" s="8" t="s">
        <v>415</v>
      </c>
      <c r="C143" s="6" t="s">
        <v>19</v>
      </c>
      <c r="D143" s="6" t="s">
        <v>416</v>
      </c>
      <c r="E143" s="7" t="s">
        <v>116</v>
      </c>
      <c r="F143" s="17">
        <v>4</v>
      </c>
      <c r="G143" s="9">
        <v>589.20000000000005</v>
      </c>
      <c r="H143" s="9">
        <v>40.520000000000003</v>
      </c>
      <c r="I143" s="9">
        <v>2.35</v>
      </c>
      <c r="J143" s="19" t="s">
        <v>475</v>
      </c>
      <c r="K143" s="9">
        <f t="shared" si="4"/>
        <v>42.870000000000005</v>
      </c>
      <c r="L143" s="9">
        <v>162.08000000000001</v>
      </c>
      <c r="M143" s="9">
        <v>9.4</v>
      </c>
      <c r="N143" s="19" t="s">
        <v>475</v>
      </c>
      <c r="O143" s="9">
        <f t="shared" si="5"/>
        <v>171.48</v>
      </c>
    </row>
    <row r="144" spans="1:15" ht="26.1" customHeight="1" x14ac:dyDescent="0.2">
      <c r="A144" s="6" t="s">
        <v>417</v>
      </c>
      <c r="B144" s="8" t="s">
        <v>418</v>
      </c>
      <c r="C144" s="6" t="s">
        <v>19</v>
      </c>
      <c r="D144" s="6" t="s">
        <v>419</v>
      </c>
      <c r="E144" s="7" t="s">
        <v>116</v>
      </c>
      <c r="F144" s="17">
        <v>2</v>
      </c>
      <c r="G144" s="9">
        <v>283.89</v>
      </c>
      <c r="H144" s="9">
        <v>24.16</v>
      </c>
      <c r="I144" s="9">
        <v>1.58</v>
      </c>
      <c r="J144" s="19" t="s">
        <v>475</v>
      </c>
      <c r="K144" s="9">
        <f t="shared" si="4"/>
        <v>25.740000000000002</v>
      </c>
      <c r="L144" s="9">
        <v>48.32</v>
      </c>
      <c r="M144" s="9">
        <v>3.16</v>
      </c>
      <c r="N144" s="19" t="s">
        <v>475</v>
      </c>
      <c r="O144" s="9">
        <f t="shared" si="5"/>
        <v>51.48</v>
      </c>
    </row>
    <row r="145" spans="1:16" ht="65.099999999999994" customHeight="1" x14ac:dyDescent="0.2">
      <c r="A145" s="6" t="s">
        <v>420</v>
      </c>
      <c r="B145" s="8" t="s">
        <v>421</v>
      </c>
      <c r="C145" s="6" t="s">
        <v>19</v>
      </c>
      <c r="D145" s="6" t="s">
        <v>422</v>
      </c>
      <c r="E145" s="7" t="s">
        <v>116</v>
      </c>
      <c r="F145" s="17">
        <v>6</v>
      </c>
      <c r="G145" s="9">
        <v>440.7</v>
      </c>
      <c r="H145" s="9">
        <v>57.23</v>
      </c>
      <c r="I145" s="9">
        <v>3.39</v>
      </c>
      <c r="J145" s="19" t="s">
        <v>475</v>
      </c>
      <c r="K145" s="9">
        <f t="shared" si="4"/>
        <v>60.62</v>
      </c>
      <c r="L145" s="9">
        <v>343.38</v>
      </c>
      <c r="M145" s="9">
        <v>20.34</v>
      </c>
      <c r="N145" s="19" t="s">
        <v>475</v>
      </c>
      <c r="O145" s="9">
        <f t="shared" si="5"/>
        <v>363.72</v>
      </c>
    </row>
    <row r="146" spans="1:16" ht="39" customHeight="1" x14ac:dyDescent="0.2">
      <c r="A146" s="6" t="s">
        <v>423</v>
      </c>
      <c r="B146" s="8" t="s">
        <v>424</v>
      </c>
      <c r="C146" s="6" t="s">
        <v>19</v>
      </c>
      <c r="D146" s="6" t="s">
        <v>425</v>
      </c>
      <c r="E146" s="7" t="s">
        <v>116</v>
      </c>
      <c r="F146" s="17">
        <v>2</v>
      </c>
      <c r="G146" s="9">
        <v>791.15</v>
      </c>
      <c r="H146" s="9">
        <v>58.66</v>
      </c>
      <c r="I146" s="9">
        <v>5.87</v>
      </c>
      <c r="J146" s="19" t="s">
        <v>475</v>
      </c>
      <c r="K146" s="9">
        <f t="shared" si="4"/>
        <v>64.53</v>
      </c>
      <c r="L146" s="9">
        <v>117.32</v>
      </c>
      <c r="M146" s="9">
        <v>11.74</v>
      </c>
      <c r="N146" s="19" t="s">
        <v>475</v>
      </c>
      <c r="O146" s="9">
        <f t="shared" si="5"/>
        <v>129.06</v>
      </c>
    </row>
    <row r="147" spans="1:16" ht="24" customHeight="1" x14ac:dyDescent="0.2">
      <c r="A147" s="3" t="s">
        <v>426</v>
      </c>
      <c r="B147" s="3"/>
      <c r="C147" s="3"/>
      <c r="D147" s="3" t="s">
        <v>427</v>
      </c>
      <c r="E147" s="3"/>
      <c r="F147" s="18"/>
      <c r="G147" s="3"/>
      <c r="H147" s="3"/>
      <c r="I147" s="3"/>
      <c r="J147" s="20"/>
      <c r="K147" s="20"/>
      <c r="L147" s="3"/>
      <c r="M147" s="3"/>
      <c r="N147" s="20"/>
      <c r="O147" s="5">
        <f>SUM(O148:O152)</f>
        <v>4976.2800000000007</v>
      </c>
    </row>
    <row r="148" spans="1:16" ht="51.95" customHeight="1" x14ac:dyDescent="0.2">
      <c r="A148" s="6" t="s">
        <v>428</v>
      </c>
      <c r="B148" s="8" t="s">
        <v>429</v>
      </c>
      <c r="C148" s="6" t="s">
        <v>19</v>
      </c>
      <c r="D148" s="6" t="s">
        <v>430</v>
      </c>
      <c r="E148" s="7" t="s">
        <v>26</v>
      </c>
      <c r="F148" s="17">
        <v>64.5</v>
      </c>
      <c r="G148" s="9">
        <v>87</v>
      </c>
      <c r="H148" s="9">
        <v>20.239999999999998</v>
      </c>
      <c r="I148" s="9">
        <v>1.71</v>
      </c>
      <c r="J148" s="19" t="s">
        <v>475</v>
      </c>
      <c r="K148" s="9">
        <f t="shared" si="4"/>
        <v>21.95</v>
      </c>
      <c r="L148" s="9">
        <v>1305.48</v>
      </c>
      <c r="M148" s="9">
        <v>110.29</v>
      </c>
      <c r="N148" s="19" t="s">
        <v>475</v>
      </c>
      <c r="O148" s="9">
        <f t="shared" si="5"/>
        <v>1415.77</v>
      </c>
    </row>
    <row r="149" spans="1:16" ht="39" customHeight="1" x14ac:dyDescent="0.2">
      <c r="A149" s="6" t="s">
        <v>431</v>
      </c>
      <c r="B149" s="8" t="s">
        <v>432</v>
      </c>
      <c r="C149" s="6" t="s">
        <v>19</v>
      </c>
      <c r="D149" s="6" t="s">
        <v>433</v>
      </c>
      <c r="E149" s="7" t="s">
        <v>26</v>
      </c>
      <c r="F149" s="17">
        <v>121</v>
      </c>
      <c r="G149" s="9">
        <v>70.319999999999993</v>
      </c>
      <c r="H149" s="9">
        <v>20.57</v>
      </c>
      <c r="I149" s="9">
        <v>2.09</v>
      </c>
      <c r="J149" s="19" t="s">
        <v>475</v>
      </c>
      <c r="K149" s="9">
        <f t="shared" si="4"/>
        <v>22.66</v>
      </c>
      <c r="L149" s="9">
        <v>2488.9699999999998</v>
      </c>
      <c r="M149" s="9">
        <v>252.89</v>
      </c>
      <c r="N149" s="19" t="s">
        <v>475</v>
      </c>
      <c r="O149" s="9">
        <f t="shared" si="5"/>
        <v>2741.86</v>
      </c>
    </row>
    <row r="150" spans="1:16" ht="51.95" customHeight="1" x14ac:dyDescent="0.2">
      <c r="A150" s="6" t="s">
        <v>434</v>
      </c>
      <c r="B150" s="8" t="s">
        <v>435</v>
      </c>
      <c r="C150" s="6" t="s">
        <v>88</v>
      </c>
      <c r="D150" s="6" t="s">
        <v>436</v>
      </c>
      <c r="E150" s="7" t="s">
        <v>26</v>
      </c>
      <c r="F150" s="17">
        <v>1.5</v>
      </c>
      <c r="G150" s="9">
        <v>118.44</v>
      </c>
      <c r="H150" s="9">
        <v>42.23</v>
      </c>
      <c r="I150" s="9">
        <v>0.11</v>
      </c>
      <c r="J150" s="19" t="s">
        <v>475</v>
      </c>
      <c r="K150" s="9">
        <f t="shared" si="4"/>
        <v>42.339999999999996</v>
      </c>
      <c r="L150" s="9">
        <v>63.34</v>
      </c>
      <c r="M150" s="9">
        <v>0.16</v>
      </c>
      <c r="N150" s="19" t="s">
        <v>475</v>
      </c>
      <c r="O150" s="9">
        <f t="shared" si="5"/>
        <v>63.5</v>
      </c>
    </row>
    <row r="151" spans="1:16" ht="65.099999999999994" customHeight="1" x14ac:dyDescent="0.2">
      <c r="A151" s="6" t="s">
        <v>437</v>
      </c>
      <c r="B151" s="8" t="s">
        <v>438</v>
      </c>
      <c r="C151" s="6" t="s">
        <v>19</v>
      </c>
      <c r="D151" s="6" t="s">
        <v>439</v>
      </c>
      <c r="E151" s="7" t="s">
        <v>41</v>
      </c>
      <c r="F151" s="17">
        <v>18</v>
      </c>
      <c r="G151" s="9">
        <v>47.48</v>
      </c>
      <c r="H151" s="9">
        <v>20.170000000000002</v>
      </c>
      <c r="I151" s="9">
        <v>1.69</v>
      </c>
      <c r="J151" s="19" t="s">
        <v>475</v>
      </c>
      <c r="K151" s="9">
        <f t="shared" si="4"/>
        <v>21.860000000000003</v>
      </c>
      <c r="L151" s="9">
        <v>363.06</v>
      </c>
      <c r="M151" s="9">
        <v>30.42</v>
      </c>
      <c r="N151" s="19" t="s">
        <v>475</v>
      </c>
      <c r="O151" s="9">
        <f t="shared" si="5"/>
        <v>393.48</v>
      </c>
    </row>
    <row r="152" spans="1:16" ht="26.1" customHeight="1" x14ac:dyDescent="0.2">
      <c r="A152" s="6" t="s">
        <v>440</v>
      </c>
      <c r="B152" s="8" t="s">
        <v>441</v>
      </c>
      <c r="C152" s="6" t="s">
        <v>19</v>
      </c>
      <c r="D152" s="6" t="s">
        <v>442</v>
      </c>
      <c r="E152" s="7" t="s">
        <v>41</v>
      </c>
      <c r="F152" s="17">
        <v>6.6</v>
      </c>
      <c r="G152" s="9">
        <v>115.75</v>
      </c>
      <c r="H152" s="9">
        <v>50.57</v>
      </c>
      <c r="I152" s="9">
        <v>4.2300000000000004</v>
      </c>
      <c r="J152" s="19" t="s">
        <v>475</v>
      </c>
      <c r="K152" s="9">
        <f t="shared" si="4"/>
        <v>54.8</v>
      </c>
      <c r="L152" s="9">
        <v>333.76</v>
      </c>
      <c r="M152" s="9">
        <v>27.91</v>
      </c>
      <c r="N152" s="19" t="s">
        <v>475</v>
      </c>
      <c r="O152" s="9">
        <f t="shared" si="5"/>
        <v>361.67</v>
      </c>
    </row>
    <row r="153" spans="1:16" ht="24" customHeight="1" x14ac:dyDescent="0.2">
      <c r="A153" s="3" t="s">
        <v>443</v>
      </c>
      <c r="B153" s="3"/>
      <c r="C153" s="3"/>
      <c r="D153" s="3" t="s">
        <v>444</v>
      </c>
      <c r="E153" s="3"/>
      <c r="F153" s="18"/>
      <c r="G153" s="3"/>
      <c r="H153" s="3"/>
      <c r="I153" s="3"/>
      <c r="J153" s="20"/>
      <c r="K153" s="20"/>
      <c r="L153" s="3"/>
      <c r="M153" s="3"/>
      <c r="N153" s="20"/>
      <c r="O153" s="5">
        <f>SUM(O154:O159)</f>
        <v>38574.58</v>
      </c>
    </row>
    <row r="154" spans="1:16" ht="24" customHeight="1" x14ac:dyDescent="0.2">
      <c r="A154" s="6" t="s">
        <v>445</v>
      </c>
      <c r="B154" s="8" t="s">
        <v>446</v>
      </c>
      <c r="C154" s="6" t="s">
        <v>24</v>
      </c>
      <c r="D154" s="6" t="s">
        <v>447</v>
      </c>
      <c r="E154" s="7" t="s">
        <v>21</v>
      </c>
      <c r="F154" s="17">
        <v>14</v>
      </c>
      <c r="G154" s="9">
        <v>47.66</v>
      </c>
      <c r="H154" s="9">
        <v>49.56</v>
      </c>
      <c r="I154" s="9">
        <v>4.6900000000000004</v>
      </c>
      <c r="J154" s="19" t="s">
        <v>475</v>
      </c>
      <c r="K154" s="9">
        <f t="shared" si="4"/>
        <v>54.25</v>
      </c>
      <c r="L154" s="9">
        <v>693.84</v>
      </c>
      <c r="M154" s="9">
        <v>65.66</v>
      </c>
      <c r="N154" s="19" t="s">
        <v>475</v>
      </c>
      <c r="O154" s="9">
        <f t="shared" si="5"/>
        <v>759.5</v>
      </c>
    </row>
    <row r="155" spans="1:16" ht="26.1" customHeight="1" x14ac:dyDescent="0.2">
      <c r="A155" s="6" t="s">
        <v>448</v>
      </c>
      <c r="B155" s="8" t="s">
        <v>449</v>
      </c>
      <c r="C155" s="6" t="s">
        <v>88</v>
      </c>
      <c r="D155" s="6" t="s">
        <v>450</v>
      </c>
      <c r="E155" s="7" t="s">
        <v>26</v>
      </c>
      <c r="F155" s="17">
        <v>556</v>
      </c>
      <c r="G155" s="9">
        <v>8.86</v>
      </c>
      <c r="H155" s="9">
        <v>8.34</v>
      </c>
      <c r="I155" s="9">
        <v>0.02</v>
      </c>
      <c r="J155" s="19" t="s">
        <v>475</v>
      </c>
      <c r="K155" s="9">
        <f t="shared" si="4"/>
        <v>8.36</v>
      </c>
      <c r="L155" s="9">
        <v>4637.04</v>
      </c>
      <c r="M155" s="9">
        <v>11.12</v>
      </c>
      <c r="N155" s="19" t="s">
        <v>475</v>
      </c>
      <c r="O155" s="9">
        <f t="shared" si="5"/>
        <v>4648.16</v>
      </c>
    </row>
    <row r="156" spans="1:16" ht="26.1" customHeight="1" x14ac:dyDescent="0.2">
      <c r="A156" s="6" t="s">
        <v>451</v>
      </c>
      <c r="B156" s="8" t="s">
        <v>452</v>
      </c>
      <c r="C156" s="6" t="s">
        <v>453</v>
      </c>
      <c r="D156" s="6" t="s">
        <v>454</v>
      </c>
      <c r="E156" s="7" t="s">
        <v>21</v>
      </c>
      <c r="F156" s="17">
        <v>28</v>
      </c>
      <c r="G156" s="9">
        <v>139.65</v>
      </c>
      <c r="H156" s="9">
        <v>10.14</v>
      </c>
      <c r="I156" s="9">
        <v>7.19</v>
      </c>
      <c r="J156" s="19" t="s">
        <v>475</v>
      </c>
      <c r="K156" s="9">
        <f t="shared" si="4"/>
        <v>17.330000000000002</v>
      </c>
      <c r="L156" s="9">
        <v>283.92</v>
      </c>
      <c r="M156" s="9">
        <v>201.32</v>
      </c>
      <c r="N156" s="19" t="s">
        <v>475</v>
      </c>
      <c r="O156" s="9">
        <f t="shared" si="5"/>
        <v>485.24</v>
      </c>
    </row>
    <row r="157" spans="1:16" ht="39" customHeight="1" x14ac:dyDescent="0.2">
      <c r="A157" s="6" t="s">
        <v>455</v>
      </c>
      <c r="B157" s="8" t="s">
        <v>456</v>
      </c>
      <c r="C157" s="6" t="s">
        <v>19</v>
      </c>
      <c r="D157" s="6" t="s">
        <v>457</v>
      </c>
      <c r="E157" s="7" t="s">
        <v>26</v>
      </c>
      <c r="F157" s="17">
        <v>556</v>
      </c>
      <c r="G157" s="9">
        <v>33.950000000000003</v>
      </c>
      <c r="H157" s="9">
        <v>15.07</v>
      </c>
      <c r="I157" s="9">
        <v>1.37</v>
      </c>
      <c r="J157" s="19" t="s">
        <v>475</v>
      </c>
      <c r="K157" s="9">
        <f t="shared" si="4"/>
        <v>16.440000000000001</v>
      </c>
      <c r="L157" s="9">
        <v>8378.92</v>
      </c>
      <c r="M157" s="9">
        <v>761.72</v>
      </c>
      <c r="N157" s="19" t="s">
        <v>475</v>
      </c>
      <c r="O157" s="9">
        <f t="shared" si="5"/>
        <v>9140.64</v>
      </c>
    </row>
    <row r="158" spans="1:16" ht="51.95" customHeight="1" x14ac:dyDescent="0.2">
      <c r="A158" s="6" t="s">
        <v>458</v>
      </c>
      <c r="B158" s="8" t="s">
        <v>435</v>
      </c>
      <c r="C158" s="6" t="s">
        <v>88</v>
      </c>
      <c r="D158" s="6" t="s">
        <v>436</v>
      </c>
      <c r="E158" s="7" t="s">
        <v>26</v>
      </c>
      <c r="F158" s="17">
        <v>93</v>
      </c>
      <c r="G158" s="9">
        <v>118.44</v>
      </c>
      <c r="H158" s="9">
        <v>42.23</v>
      </c>
      <c r="I158" s="9">
        <v>0.11</v>
      </c>
      <c r="J158" s="19" t="s">
        <v>475</v>
      </c>
      <c r="K158" s="9">
        <f t="shared" si="4"/>
        <v>42.339999999999996</v>
      </c>
      <c r="L158" s="9">
        <v>3927.39</v>
      </c>
      <c r="M158" s="9">
        <v>10.23</v>
      </c>
      <c r="N158" s="19" t="s">
        <v>475</v>
      </c>
      <c r="O158" s="9">
        <f t="shared" si="5"/>
        <v>3937.62</v>
      </c>
    </row>
    <row r="159" spans="1:16" ht="39" customHeight="1" x14ac:dyDescent="0.2">
      <c r="A159" s="6" t="s">
        <v>459</v>
      </c>
      <c r="B159" s="8" t="s">
        <v>460</v>
      </c>
      <c r="C159" s="6" t="s">
        <v>88</v>
      </c>
      <c r="D159" s="6" t="s">
        <v>461</v>
      </c>
      <c r="E159" s="7" t="s">
        <v>26</v>
      </c>
      <c r="F159" s="17">
        <v>463</v>
      </c>
      <c r="G159" s="9">
        <v>99.18</v>
      </c>
      <c r="H159" s="9">
        <v>42.23</v>
      </c>
      <c r="I159" s="9">
        <v>0.11</v>
      </c>
      <c r="J159" s="19" t="s">
        <v>475</v>
      </c>
      <c r="K159" s="9">
        <f t="shared" si="4"/>
        <v>42.339999999999996</v>
      </c>
      <c r="L159" s="9">
        <v>19552.490000000002</v>
      </c>
      <c r="M159" s="9">
        <v>50.93</v>
      </c>
      <c r="N159" s="19" t="s">
        <v>475</v>
      </c>
      <c r="O159" s="9">
        <f t="shared" si="5"/>
        <v>19603.419999999998</v>
      </c>
    </row>
    <row r="160" spans="1:16" ht="24" customHeight="1" x14ac:dyDescent="0.2">
      <c r="A160" s="3" t="s">
        <v>462</v>
      </c>
      <c r="B160" s="3"/>
      <c r="C160" s="3"/>
      <c r="D160" s="3" t="s">
        <v>463</v>
      </c>
      <c r="E160" s="3"/>
      <c r="F160" s="18"/>
      <c r="G160" s="3"/>
      <c r="H160" s="3"/>
      <c r="I160" s="3"/>
      <c r="J160" s="20"/>
      <c r="K160" s="20"/>
      <c r="L160" s="3"/>
      <c r="M160" s="3"/>
      <c r="N160" s="20"/>
      <c r="O160" s="5">
        <f>O161</f>
        <v>378.2</v>
      </c>
      <c r="P160" s="21"/>
    </row>
    <row r="161" spans="1:15" ht="24" customHeight="1" x14ac:dyDescent="0.2">
      <c r="A161" s="6" t="s">
        <v>464</v>
      </c>
      <c r="B161" s="8" t="s">
        <v>465</v>
      </c>
      <c r="C161" s="6" t="s">
        <v>88</v>
      </c>
      <c r="D161" s="6" t="s">
        <v>466</v>
      </c>
      <c r="E161" s="7" t="s">
        <v>26</v>
      </c>
      <c r="F161" s="17">
        <v>177.56</v>
      </c>
      <c r="G161" s="9">
        <v>2.74</v>
      </c>
      <c r="H161" s="9">
        <v>2.13</v>
      </c>
      <c r="I161" s="9">
        <v>0</v>
      </c>
      <c r="J161" s="19" t="s">
        <v>475</v>
      </c>
      <c r="K161" s="9">
        <f t="shared" si="4"/>
        <v>2.13</v>
      </c>
      <c r="L161" s="9">
        <v>378.2</v>
      </c>
      <c r="M161" s="9">
        <v>0</v>
      </c>
      <c r="N161" s="19" t="s">
        <v>475</v>
      </c>
      <c r="O161" s="9">
        <f>L161+M161</f>
        <v>378.2</v>
      </c>
    </row>
    <row r="162" spans="1:15" ht="14.25" customHeight="1" x14ac:dyDescent="0.2">
      <c r="A162" s="31" t="s">
        <v>480</v>
      </c>
      <c r="B162" s="31"/>
      <c r="C162" s="31"/>
      <c r="D162" s="31"/>
      <c r="E162" s="12"/>
      <c r="F162" s="12"/>
      <c r="G162" s="12"/>
      <c r="H162" s="12"/>
      <c r="I162" s="12"/>
      <c r="J162" s="12"/>
      <c r="K162" s="12" t="s">
        <v>467</v>
      </c>
      <c r="L162" s="12" t="s">
        <v>468</v>
      </c>
      <c r="M162" s="12" t="s">
        <v>469</v>
      </c>
      <c r="N162" s="12"/>
      <c r="O162" s="23">
        <f>L162+M162</f>
        <v>178204.78</v>
      </c>
    </row>
    <row r="163" spans="1:15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x14ac:dyDescent="0.2">
      <c r="A164" s="32" t="s">
        <v>478</v>
      </c>
      <c r="B164" s="32"/>
      <c r="C164" s="32"/>
      <c r="D164" s="13"/>
      <c r="E164" s="12"/>
      <c r="F164" s="12"/>
      <c r="G164" s="12"/>
      <c r="H164" s="12"/>
      <c r="I164" s="22"/>
      <c r="J164" s="12"/>
      <c r="K164" s="12"/>
      <c r="L164" s="33" t="s">
        <v>476</v>
      </c>
      <c r="M164" s="24"/>
      <c r="N164" s="26" t="str">
        <f>L162</f>
        <v>163.929,96</v>
      </c>
      <c r="O164" s="24"/>
    </row>
    <row r="165" spans="1:15" x14ac:dyDescent="0.2">
      <c r="A165" s="24"/>
      <c r="B165" s="24"/>
      <c r="C165" s="24"/>
      <c r="D165" s="13"/>
      <c r="E165" s="12"/>
      <c r="F165" s="12"/>
      <c r="G165" s="12"/>
      <c r="H165" s="12"/>
      <c r="I165" s="22"/>
      <c r="J165" s="12"/>
      <c r="K165" s="12"/>
      <c r="L165" s="33" t="s">
        <v>477</v>
      </c>
      <c r="M165" s="24"/>
      <c r="N165" s="26" t="str">
        <f>M162</f>
        <v>14.274,82</v>
      </c>
      <c r="O165" s="24"/>
    </row>
    <row r="166" spans="1:15" x14ac:dyDescent="0.2">
      <c r="A166" s="24"/>
      <c r="B166" s="24"/>
      <c r="C166" s="24"/>
      <c r="D166" s="13"/>
      <c r="E166" s="12"/>
      <c r="F166" s="12"/>
      <c r="G166" s="12"/>
      <c r="H166" s="12"/>
      <c r="I166" s="22"/>
      <c r="J166" s="12"/>
      <c r="K166" s="12"/>
      <c r="L166" s="25" t="s">
        <v>470</v>
      </c>
      <c r="M166" s="24"/>
      <c r="N166" s="26">
        <f>N164+N165</f>
        <v>178204.78</v>
      </c>
      <c r="O166" s="24"/>
    </row>
    <row r="167" spans="1:15" ht="60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69.95" customHeight="1" x14ac:dyDescent="0.2">
      <c r="A168" s="27" t="s">
        <v>479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</sheetData>
  <mergeCells count="28">
    <mergeCell ref="H4:K4"/>
    <mergeCell ref="L4:O4"/>
    <mergeCell ref="E1:G1"/>
    <mergeCell ref="H1:J1"/>
    <mergeCell ref="K1:O1"/>
    <mergeCell ref="E2:G2"/>
    <mergeCell ref="H2:J2"/>
    <mergeCell ref="C4:C5"/>
    <mergeCell ref="D4:D5"/>
    <mergeCell ref="E4:E5"/>
    <mergeCell ref="F4:F5"/>
    <mergeCell ref="G4:G5"/>
    <mergeCell ref="A166:C166"/>
    <mergeCell ref="L166:M166"/>
    <mergeCell ref="N166:O166"/>
    <mergeCell ref="A168:O168"/>
    <mergeCell ref="K2:L2"/>
    <mergeCell ref="M2:N2"/>
    <mergeCell ref="A162:D162"/>
    <mergeCell ref="A164:C164"/>
    <mergeCell ref="L164:M164"/>
    <mergeCell ref="N164:O164"/>
    <mergeCell ref="A165:C165"/>
    <mergeCell ref="L165:M165"/>
    <mergeCell ref="N165:O165"/>
    <mergeCell ref="A3:O3"/>
    <mergeCell ref="A4:A5"/>
    <mergeCell ref="B4:B5"/>
  </mergeCells>
  <pageMargins left="0.51181102362204722" right="0.51181102362204722" top="0.78740157480314965" bottom="0.78740157480314965" header="0.51181102362204722" footer="0.51181102362204722"/>
  <pageSetup paperSize="9" scale="63" fitToHeight="0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Erica</cp:lastModifiedBy>
  <cp:revision>0</cp:revision>
  <cp:lastPrinted>2022-12-27T21:13:51Z</cp:lastPrinted>
  <dcterms:created xsi:type="dcterms:W3CDTF">2022-12-27T20:39:17Z</dcterms:created>
  <dcterms:modified xsi:type="dcterms:W3CDTF">2023-01-20T12:35:33Z</dcterms:modified>
</cp:coreProperties>
</file>